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600" windowHeight="11700" activeTab="0"/>
  </bookViews>
  <sheets>
    <sheet name="Individuellt" sheetId="1" r:id="rId1"/>
    <sheet name="Lagtävling" sheetId="2" r:id="rId2"/>
    <sheet name="Statistik" sheetId="3" r:id="rId3"/>
    <sheet name="Äldre statistik" sheetId="4" r:id="rId4"/>
    <sheet name="Deltävling 1" sheetId="5" r:id="rId5"/>
    <sheet name="Deltävling 2" sheetId="6" r:id="rId6"/>
    <sheet name="Deltävling 3" sheetId="7" r:id="rId7"/>
    <sheet name="Deltävling 4" sheetId="8" r:id="rId8"/>
    <sheet name="Deltävling 5" sheetId="9" r:id="rId9"/>
    <sheet name="Deltävling 6" sheetId="10" r:id="rId10"/>
    <sheet name="Blad1" sheetId="11" r:id="rId11"/>
  </sheets>
  <definedNames/>
  <calcPr fullCalcOnLoad="1"/>
</workbook>
</file>

<file path=xl/sharedStrings.xml><?xml version="1.0" encoding="utf-8"?>
<sst xmlns="http://schemas.openxmlformats.org/spreadsheetml/2006/main" count="4934" uniqueCount="909">
  <si>
    <t>C vapen klass 3</t>
  </si>
  <si>
    <t>Namn</t>
  </si>
  <si>
    <t>Förening</t>
  </si>
  <si>
    <t>Vimmerby</t>
  </si>
  <si>
    <t>/</t>
  </si>
  <si>
    <t>Västervik</t>
  </si>
  <si>
    <t>Robert Svensson</t>
  </si>
  <si>
    <t>Överum</t>
  </si>
  <si>
    <t>Fredrik Strömberg</t>
  </si>
  <si>
    <t>Åke Jägerö</t>
  </si>
  <si>
    <t>John-Åke Andersson</t>
  </si>
  <si>
    <t>Hultsfred</t>
  </si>
  <si>
    <t>Krister Lundgren</t>
  </si>
  <si>
    <t>Örjan Gustavsson</t>
  </si>
  <si>
    <t>Ankarsrum</t>
  </si>
  <si>
    <t>Tyrone Åberg</t>
  </si>
  <si>
    <t>C vapen klass 2</t>
  </si>
  <si>
    <t>Anders Lundgren</t>
  </si>
  <si>
    <t>Bengt Andersson</t>
  </si>
  <si>
    <t>Magnus Rosberg</t>
  </si>
  <si>
    <t>Damer klass 3</t>
  </si>
  <si>
    <t>Veteran yngre</t>
  </si>
  <si>
    <t>Arne Johansson</t>
  </si>
  <si>
    <t>Veteran äldre</t>
  </si>
  <si>
    <t>Lasse Wikström</t>
  </si>
  <si>
    <t>Nils-Erik Hollander</t>
  </si>
  <si>
    <t>Totalt</t>
  </si>
  <si>
    <t>B vapen klass 3</t>
  </si>
  <si>
    <t>A vapen klass 3</t>
  </si>
  <si>
    <t>A vapen klass 2</t>
  </si>
  <si>
    <t>Revolver klass 3</t>
  </si>
  <si>
    <t>Revolver klass 2</t>
  </si>
  <si>
    <t>Lagtävling C vapen</t>
  </si>
  <si>
    <t>Deltävling</t>
  </si>
  <si>
    <t>Lagtävling veteraner</t>
  </si>
  <si>
    <t>Mikael Karlsson</t>
  </si>
  <si>
    <t>C vapen klass 1</t>
  </si>
  <si>
    <t>Lagtävlingar</t>
  </si>
  <si>
    <t>Totalt antal start</t>
  </si>
  <si>
    <t>Starter per förening</t>
  </si>
  <si>
    <t>Lagtävling B+A+R</t>
  </si>
  <si>
    <t>Snitt</t>
  </si>
  <si>
    <t>Snitt avrundat</t>
  </si>
  <si>
    <t>Anders Svensson</t>
  </si>
  <si>
    <t>Jonny Karlsson</t>
  </si>
  <si>
    <t>Resultatsamordnare</t>
  </si>
  <si>
    <t>C vapen Junior</t>
  </si>
  <si>
    <t>Maria Åkerö</t>
  </si>
  <si>
    <t>Revolver klass 1</t>
  </si>
  <si>
    <t>Peter Gustavsson</t>
  </si>
  <si>
    <t>Ankarsrums Pf</t>
  </si>
  <si>
    <t>Överums Pk</t>
  </si>
  <si>
    <t>Hultsfreds Psk</t>
  </si>
  <si>
    <t>Annelie Wirskog</t>
  </si>
  <si>
    <t>Damer klass1</t>
  </si>
  <si>
    <t>Bengt Carlson</t>
  </si>
  <si>
    <t xml:space="preserve">Vimmerby </t>
  </si>
  <si>
    <t xml:space="preserve">Överums Pk </t>
  </si>
  <si>
    <t xml:space="preserve">Västerviks Pskf </t>
  </si>
  <si>
    <t>Matti Ranta</t>
  </si>
  <si>
    <t>Per Turhede</t>
  </si>
  <si>
    <t>Anders Edvardsson</t>
  </si>
  <si>
    <t>C-G Lindberg</t>
  </si>
  <si>
    <t>Vimmerby Psk</t>
  </si>
  <si>
    <t>Hans Eklund</t>
  </si>
  <si>
    <t>Västerviks Psf</t>
  </si>
  <si>
    <t xml:space="preserve">Västervik </t>
  </si>
  <si>
    <t>Bengt Carlsson</t>
  </si>
  <si>
    <t>Nils-Gunnar Karlsson</t>
  </si>
  <si>
    <t>Lars Nordh</t>
  </si>
  <si>
    <t>B vapen klass1</t>
  </si>
  <si>
    <t>Mats Wirskog</t>
  </si>
  <si>
    <t>Anders Eriksson</t>
  </si>
  <si>
    <t>Leif Ågren</t>
  </si>
  <si>
    <t>Anders Hornwall</t>
  </si>
  <si>
    <t>Conny Petersson</t>
  </si>
  <si>
    <t>Peter Andersson</t>
  </si>
  <si>
    <t>Niklas Eriksson</t>
  </si>
  <si>
    <t>Douglas Pil</t>
  </si>
  <si>
    <t>Peder Carlsson</t>
  </si>
  <si>
    <t>Mikael Öberg</t>
  </si>
  <si>
    <t>Rolf Burman</t>
  </si>
  <si>
    <t>A vapen klass 1</t>
  </si>
  <si>
    <t>Starter per förening 2008</t>
  </si>
  <si>
    <t>Starter per förening 2007</t>
  </si>
  <si>
    <t>SödraVi</t>
  </si>
  <si>
    <t>Starter per förening 2006</t>
  </si>
  <si>
    <t>Starter per förening 2005</t>
  </si>
  <si>
    <t>Anders Sundlöv</t>
  </si>
  <si>
    <t>Damer klass 2</t>
  </si>
  <si>
    <t>Ing-Marie Åkerö</t>
  </si>
  <si>
    <t>Börje Thuresson</t>
  </si>
  <si>
    <t>Äldre statistik</t>
  </si>
  <si>
    <t>Johan Eriksson</t>
  </si>
  <si>
    <t>Pontus Karlsson</t>
  </si>
  <si>
    <t>Starter per förening 2009</t>
  </si>
  <si>
    <t>Starter per förening 2010</t>
  </si>
  <si>
    <t>Ankarsum</t>
  </si>
  <si>
    <t>Totalt antal</t>
  </si>
  <si>
    <t>Detävling</t>
  </si>
  <si>
    <t>Kim Lindahl</t>
  </si>
  <si>
    <t>Stefan Storback</t>
  </si>
  <si>
    <t>Mikael Nilsson</t>
  </si>
  <si>
    <t>Christer Ohlsén</t>
  </si>
  <si>
    <t>Lennart Westergren</t>
  </si>
  <si>
    <t>B vapen klass2</t>
  </si>
  <si>
    <t>Leif Kjellgren</t>
  </si>
  <si>
    <t>Carin Jansson</t>
  </si>
  <si>
    <t>Leif Kellgren</t>
  </si>
  <si>
    <t>Överums PK</t>
  </si>
  <si>
    <t>C-vapen  Klass 1</t>
  </si>
  <si>
    <t>Plac</t>
  </si>
  <si>
    <t>Resultat</t>
  </si>
  <si>
    <t>Medalj</t>
  </si>
  <si>
    <t>1</t>
  </si>
  <si>
    <t>Ankarsrums PF</t>
  </si>
  <si>
    <t>6</t>
  </si>
  <si>
    <t>5</t>
  </si>
  <si>
    <t>=</t>
  </si>
  <si>
    <t>S</t>
  </si>
  <si>
    <t>2</t>
  </si>
  <si>
    <t>4</t>
  </si>
  <si>
    <t>3</t>
  </si>
  <si>
    <t>Vimmerby PSK</t>
  </si>
  <si>
    <t>C-vapen  Klass 2</t>
  </si>
  <si>
    <t>B</t>
  </si>
  <si>
    <t>Västerviks PSF</t>
  </si>
  <si>
    <t>7</t>
  </si>
  <si>
    <t>8</t>
  </si>
  <si>
    <t>9</t>
  </si>
  <si>
    <t>10</t>
  </si>
  <si>
    <t>Hultsfreds PSK</t>
  </si>
  <si>
    <t>11</t>
  </si>
  <si>
    <t>12</t>
  </si>
  <si>
    <t>13</t>
  </si>
  <si>
    <t>C-vapen  Klass 3</t>
  </si>
  <si>
    <t>Damer  Klass 1</t>
  </si>
  <si>
    <t xml:space="preserve"> 1</t>
  </si>
  <si>
    <t>Damer  Klass 3</t>
  </si>
  <si>
    <t>Veteraner yngre</t>
  </si>
  <si>
    <t>Veteraner äldre</t>
  </si>
  <si>
    <t>Nilserik Hollander</t>
  </si>
  <si>
    <t>B-vapen  Klass 2</t>
  </si>
  <si>
    <t>B-vapen  Klass 1</t>
  </si>
  <si>
    <t>A-vapen  Klass 1</t>
  </si>
  <si>
    <t>A-vapen  Klass 2</t>
  </si>
  <si>
    <t>Revolver  Klass 1</t>
  </si>
  <si>
    <t>Revolver  Klass 2</t>
  </si>
  <si>
    <t>Revolver  Klass 3</t>
  </si>
  <si>
    <t>Lagtävling : Öppen C</t>
  </si>
  <si>
    <t>Lag</t>
  </si>
  <si>
    <t>Summa</t>
  </si>
  <si>
    <t>Lagmedlemmar</t>
  </si>
  <si>
    <t>47/25</t>
  </si>
  <si>
    <t>46/25</t>
  </si>
  <si>
    <t>46/24</t>
  </si>
  <si>
    <t>45/25</t>
  </si>
  <si>
    <t>43/24</t>
  </si>
  <si>
    <t>47/24</t>
  </si>
  <si>
    <t>42/23</t>
  </si>
  <si>
    <t>80/45</t>
  </si>
  <si>
    <t>Lagtävling : Veteran</t>
  </si>
  <si>
    <t>87/51</t>
  </si>
  <si>
    <t>44/25</t>
  </si>
  <si>
    <t>43/26</t>
  </si>
  <si>
    <t>37/22</t>
  </si>
  <si>
    <t>38/24</t>
  </si>
  <si>
    <t>Lagtävling : Grov</t>
  </si>
  <si>
    <t>Andreas Malmborg</t>
  </si>
  <si>
    <t>Gunnar Käyhkö</t>
  </si>
  <si>
    <t>Johan Engelholm</t>
  </si>
  <si>
    <t>Resultat i A-vapen Klass 2</t>
  </si>
  <si>
    <t>Resultat i A-vapen Klass 3</t>
  </si>
  <si>
    <t>Resultat i B-vapen Klass 2</t>
  </si>
  <si>
    <t>Resultat i C-vapen Klass 1</t>
  </si>
  <si>
    <t>Resultat i C-vapen Klass 2</t>
  </si>
  <si>
    <t>Resultat i C-vapen Klass 3</t>
  </si>
  <si>
    <t>Resultat i Damer Klass 1</t>
  </si>
  <si>
    <t>Resultat i Damer Klass 2</t>
  </si>
  <si>
    <t>Resultat i R-vapen Klass 2</t>
  </si>
  <si>
    <t>Resultat i R-vapen Klass 3</t>
  </si>
  <si>
    <t>Resultat i Veteraner yngre</t>
  </si>
  <si>
    <t>Resultat i Veteraner äldre</t>
  </si>
  <si>
    <t>Resultat i Klass juniorer</t>
  </si>
  <si>
    <t xml:space="preserve">6/2 </t>
  </si>
  <si>
    <t xml:space="preserve">5/3 </t>
  </si>
  <si>
    <t xml:space="preserve">4/4 </t>
  </si>
  <si>
    <t xml:space="preserve">5/2 </t>
  </si>
  <si>
    <t xml:space="preserve">3/2 </t>
  </si>
  <si>
    <t xml:space="preserve">4/3 </t>
  </si>
  <si>
    <t xml:space="preserve">3/1 </t>
  </si>
  <si>
    <t xml:space="preserve">6/6 </t>
  </si>
  <si>
    <t xml:space="preserve">4/2 </t>
  </si>
  <si>
    <t xml:space="preserve">6/3 </t>
  </si>
  <si>
    <t xml:space="preserve">2/1 </t>
  </si>
  <si>
    <t xml:space="preserve">3/3 </t>
  </si>
  <si>
    <t xml:space="preserve">2/2 </t>
  </si>
  <si>
    <t xml:space="preserve">5/5 </t>
  </si>
  <si>
    <t xml:space="preserve">1/1 </t>
  </si>
  <si>
    <t xml:space="preserve">6/4 </t>
  </si>
  <si>
    <t>Resultat i B-vapen Klass 3</t>
  </si>
  <si>
    <t xml:space="preserve">/0 </t>
  </si>
  <si>
    <t xml:space="preserve">5/4 </t>
  </si>
  <si>
    <t xml:space="preserve">0/0 </t>
  </si>
  <si>
    <t>38/22/14</t>
  </si>
  <si>
    <t>Morgan Eriksson</t>
  </si>
  <si>
    <t>Hultsfreds PK</t>
  </si>
  <si>
    <t>36/21/7</t>
  </si>
  <si>
    <t>Rebecca Johansson</t>
  </si>
  <si>
    <t>Damer  Klass 2</t>
  </si>
  <si>
    <t>B-vapen  Klass 3</t>
  </si>
  <si>
    <t>A-vapen  Klass 3</t>
  </si>
  <si>
    <t>Rolf Söderlund</t>
  </si>
  <si>
    <t>Roger Gustavsson</t>
  </si>
  <si>
    <t>Lennart Wåtz</t>
  </si>
  <si>
    <t>Christer Ohlsen</t>
  </si>
  <si>
    <t>Kim Lindau</t>
  </si>
  <si>
    <t>14</t>
  </si>
  <si>
    <t>15</t>
  </si>
  <si>
    <t>16</t>
  </si>
  <si>
    <t>17</t>
  </si>
  <si>
    <t>Weine Hjalmarsson</t>
  </si>
  <si>
    <t>48/26</t>
  </si>
  <si>
    <t>44/26</t>
  </si>
  <si>
    <t>46/26</t>
  </si>
  <si>
    <t>40/23</t>
  </si>
  <si>
    <t>81/47</t>
  </si>
  <si>
    <t>43/25</t>
  </si>
  <si>
    <t>39/24</t>
  </si>
  <si>
    <t xml:space="preserve">Resultatlista Kretsfält nr 1  2012-02-25  Västervik </t>
  </si>
  <si>
    <t>Christoffer Glinge</t>
  </si>
  <si>
    <t>Tomas Lindsköld</t>
  </si>
  <si>
    <t>Daniel Johansson</t>
  </si>
  <si>
    <t>44/25/10</t>
  </si>
  <si>
    <t>44/23/8</t>
  </si>
  <si>
    <t>43/24/8</t>
  </si>
  <si>
    <t>37/21/0</t>
  </si>
  <si>
    <t>35/20/6</t>
  </si>
  <si>
    <t>21/16/3</t>
  </si>
  <si>
    <t>John Hällmar</t>
  </si>
  <si>
    <t>46/25/10</t>
  </si>
  <si>
    <t>43/24/11</t>
  </si>
  <si>
    <t>42/24/9</t>
  </si>
  <si>
    <t>40/22/3</t>
  </si>
  <si>
    <t>38/23/4</t>
  </si>
  <si>
    <t>36/22/8</t>
  </si>
  <si>
    <t>36/22/7</t>
  </si>
  <si>
    <t>33/22/0</t>
  </si>
  <si>
    <t>48/25/14</t>
  </si>
  <si>
    <t>48/25/11</t>
  </si>
  <si>
    <t>47/25/12</t>
  </si>
  <si>
    <t>47/24/14</t>
  </si>
  <si>
    <t>47/24/8</t>
  </si>
  <si>
    <t>46/25/15</t>
  </si>
  <si>
    <t>46/24/6</t>
  </si>
  <si>
    <t>45/25/11</t>
  </si>
  <si>
    <t>45/23/11</t>
  </si>
  <si>
    <t>44/24/15</t>
  </si>
  <si>
    <t>44/24/12</t>
  </si>
  <si>
    <t>43/25/14</t>
  </si>
  <si>
    <t>42/22/9</t>
  </si>
  <si>
    <t>42/22/3</t>
  </si>
  <si>
    <t>39/23/8</t>
  </si>
  <si>
    <t>38/23/5</t>
  </si>
  <si>
    <t>18</t>
  </si>
  <si>
    <t>34/22/0</t>
  </si>
  <si>
    <t>46/25/13</t>
  </si>
  <si>
    <t>39/23/7</t>
  </si>
  <si>
    <t>Eva Wirenfelt</t>
  </si>
  <si>
    <t>35/23/7</t>
  </si>
  <si>
    <t>44/24/9</t>
  </si>
  <si>
    <t>43/25/11</t>
  </si>
  <si>
    <t>37/22/0</t>
  </si>
  <si>
    <t>37/21/11</t>
  </si>
  <si>
    <t>26/21/0</t>
  </si>
  <si>
    <t>46/25/11</t>
  </si>
  <si>
    <t>Leif Rosengren</t>
  </si>
  <si>
    <t>44/25/0</t>
  </si>
  <si>
    <t>44/24/4</t>
  </si>
  <si>
    <t>43/24/5</t>
  </si>
  <si>
    <t>41/23/9</t>
  </si>
  <si>
    <t>38/22/6</t>
  </si>
  <si>
    <t>37/22/16</t>
  </si>
  <si>
    <t>33/21/3</t>
  </si>
  <si>
    <t>28/19/3</t>
  </si>
  <si>
    <t>33/22/9</t>
  </si>
  <si>
    <t>24/22/11</t>
  </si>
  <si>
    <t>11/8/6</t>
  </si>
  <si>
    <t xml:space="preserve">A-vapen  Klass Veteraner Äldre </t>
  </si>
  <si>
    <t>42/23/7</t>
  </si>
  <si>
    <t>46/24/2</t>
  </si>
  <si>
    <t>39/22/11</t>
  </si>
  <si>
    <t>39/21/5</t>
  </si>
  <si>
    <t>34/19/0</t>
  </si>
  <si>
    <t>37/22/18</t>
  </si>
  <si>
    <t>46/24/9</t>
  </si>
  <si>
    <t>37/24/9</t>
  </si>
  <si>
    <t>47/25/15</t>
  </si>
  <si>
    <t>46/24/15</t>
  </si>
  <si>
    <t xml:space="preserve">Revolver  Klass Veteraner äldre </t>
  </si>
  <si>
    <t>44/25/6</t>
  </si>
  <si>
    <t>43/22/10</t>
  </si>
  <si>
    <t>40/22/7</t>
  </si>
  <si>
    <t>36/22/12</t>
  </si>
  <si>
    <t>36/21/11</t>
  </si>
  <si>
    <t>33/22/6</t>
  </si>
  <si>
    <t>26/18/4</t>
  </si>
  <si>
    <t>42/23/13</t>
  </si>
  <si>
    <t>40/22/11</t>
  </si>
  <si>
    <t>38/20/5</t>
  </si>
  <si>
    <t>32/20/3</t>
  </si>
  <si>
    <t>32/20/5</t>
  </si>
  <si>
    <t>31/21/8</t>
  </si>
  <si>
    <t>31/19/2</t>
  </si>
  <si>
    <t>48/25/17</t>
  </si>
  <si>
    <t>46/25/8</t>
  </si>
  <si>
    <t>46/24/17</t>
  </si>
  <si>
    <t>43/24/10</t>
  </si>
  <si>
    <t>42/24/6</t>
  </si>
  <si>
    <t>42/23/5</t>
  </si>
  <si>
    <t>38/24/7</t>
  </si>
  <si>
    <t>32/21/1</t>
  </si>
  <si>
    <t>48/25</t>
  </si>
  <si>
    <t xml:space="preserve">47/24 </t>
  </si>
  <si>
    <t>143/74</t>
  </si>
  <si>
    <t>140/74</t>
  </si>
  <si>
    <t xml:space="preserve">John Hällmar </t>
  </si>
  <si>
    <t>135/75</t>
  </si>
  <si>
    <t>45/23</t>
  </si>
  <si>
    <t xml:space="preserve">Anders Sundlöf </t>
  </si>
  <si>
    <t>44/24</t>
  </si>
  <si>
    <t>135/72</t>
  </si>
  <si>
    <t xml:space="preserve">Nils Erik Hollander </t>
  </si>
  <si>
    <t>89/50</t>
  </si>
  <si>
    <t>John Åke Andersson</t>
  </si>
  <si>
    <t>81/46</t>
  </si>
  <si>
    <t>37/21</t>
  </si>
  <si>
    <t>93/49</t>
  </si>
  <si>
    <t>91/49</t>
  </si>
  <si>
    <t>40/22</t>
  </si>
  <si>
    <t>86/47</t>
  </si>
  <si>
    <t>90/48</t>
  </si>
  <si>
    <t>Kretserien i fält 2012</t>
  </si>
  <si>
    <t xml:space="preserve">Annelie Wirskog </t>
  </si>
  <si>
    <t xml:space="preserve">Ankarsrum </t>
  </si>
  <si>
    <t>Resultatlista Kretsfält nr 2 2012-03-03 Ankarsrum</t>
  </si>
  <si>
    <t>Dmitri Tångered</t>
  </si>
  <si>
    <t>Thomas Karlsson</t>
  </si>
  <si>
    <t>Thomas Lindsköld</t>
  </si>
  <si>
    <t>Filip Ockelstam</t>
  </si>
  <si>
    <t>Hans Wallman</t>
  </si>
  <si>
    <t>Örjan Gomer</t>
  </si>
  <si>
    <t>Pontus Carlsson</t>
  </si>
  <si>
    <t>Mats Candestedt</t>
  </si>
  <si>
    <t>Magnus Haraldsson</t>
  </si>
  <si>
    <t>=A90</t>
  </si>
  <si>
    <t>Anneli Wirskog</t>
  </si>
  <si>
    <t>Leigf Kellgren</t>
  </si>
  <si>
    <t>A-vapen  Klass Vä</t>
  </si>
  <si>
    <t>Revolver  Klass Vä</t>
  </si>
  <si>
    <t>141/76</t>
  </si>
  <si>
    <t>138/77</t>
  </si>
  <si>
    <t>47/26</t>
  </si>
  <si>
    <t>137/75</t>
  </si>
  <si>
    <t>45/24</t>
  </si>
  <si>
    <t>131/73</t>
  </si>
  <si>
    <t>39/22</t>
  </si>
  <si>
    <t>76/47</t>
  </si>
  <si>
    <t>32/21</t>
  </si>
  <si>
    <t>82/48</t>
  </si>
  <si>
    <t>38/22</t>
  </si>
  <si>
    <t>79/46</t>
  </si>
  <si>
    <t>78/47</t>
  </si>
  <si>
    <t>68/43</t>
  </si>
  <si>
    <t>41/23</t>
  </si>
  <si>
    <t>27/20</t>
  </si>
  <si>
    <t>89/49</t>
  </si>
  <si>
    <t>86/50</t>
  </si>
  <si>
    <t>40/25</t>
  </si>
  <si>
    <t>83/48</t>
  </si>
  <si>
    <t>40/24</t>
  </si>
  <si>
    <t>Statistik Kretsserien fält 2012</t>
  </si>
  <si>
    <t>Starter per förening 2011</t>
  </si>
  <si>
    <t xml:space="preserve">Ing-Marie Åkerö </t>
  </si>
  <si>
    <t>Olle Jansson</t>
  </si>
  <si>
    <t>Kretsfält Nr 3 2012 03 10 Överum.</t>
  </si>
  <si>
    <t>A</t>
  </si>
  <si>
    <t>Klass1</t>
  </si>
  <si>
    <t>Plats</t>
  </si>
  <si>
    <t>Klubb</t>
  </si>
  <si>
    <t>Tot</t>
  </si>
  <si>
    <t>Poäng</t>
  </si>
  <si>
    <t>Stm</t>
  </si>
  <si>
    <t>Lindau, Kim</t>
  </si>
  <si>
    <t xml:space="preserve">4/2 3/2 5/3 3/2 4/3 6/2 5/1 3/3 </t>
  </si>
  <si>
    <t>33/18</t>
  </si>
  <si>
    <t>Klass3</t>
  </si>
  <si>
    <t>Ranta, Matti</t>
  </si>
  <si>
    <t xml:space="preserve">6/2 6/4 6/4 5/2 5/3 6/2 6/1 5/5 </t>
  </si>
  <si>
    <t>Eriksson, Niklas</t>
  </si>
  <si>
    <t>Ankarsrums PSF</t>
  </si>
  <si>
    <t xml:space="preserve">6/2 5/3 4/3 5/2 1/1 5/2 2/1 4/4 </t>
  </si>
  <si>
    <t>32/18</t>
  </si>
  <si>
    <t>Sundlöv, Anders</t>
  </si>
  <si>
    <t xml:space="preserve">5/2 4/3 3/2 3/2 2/1 4/2 3/1 3/3 </t>
  </si>
  <si>
    <t>27/16</t>
  </si>
  <si>
    <t>VeteranklassÄldre</t>
  </si>
  <si>
    <t>Hollander, Nils-Erik</t>
  </si>
  <si>
    <t xml:space="preserve">5/2 6/4 5/4 5/2 4/3 5/2 5/1 6/6 </t>
  </si>
  <si>
    <t>41/24</t>
  </si>
  <si>
    <t>Rosengren, Leif</t>
  </si>
  <si>
    <t xml:space="preserve">5/2 5/4 2/2 6/2 4/3 6/2 5/1 5/5 </t>
  </si>
  <si>
    <t>38/21</t>
  </si>
  <si>
    <t>Eriksson, Johan</t>
  </si>
  <si>
    <t xml:space="preserve">6/2 6/4 6/4 5/2 6/3 6/2 6/1 5/5 </t>
  </si>
  <si>
    <t>46/23</t>
  </si>
  <si>
    <t>Klass2</t>
  </si>
  <si>
    <t>Åkerö, Ing-Marie</t>
  </si>
  <si>
    <t xml:space="preserve">5/2 4/3 4/4 3/1 3/2 5/2 4/1 4/4 </t>
  </si>
  <si>
    <t>32/19</t>
  </si>
  <si>
    <t>Hornwall, Anders</t>
  </si>
  <si>
    <t xml:space="preserve">6/2 6/4 6/4 6/2 6/3 6/2 6/1 6/6 </t>
  </si>
  <si>
    <t>48/24</t>
  </si>
  <si>
    <t>C</t>
  </si>
  <si>
    <t xml:space="preserve">6/2 6/4 5/3 5/2 5/3 6/2 6/1 6/6 </t>
  </si>
  <si>
    <t>Tångered, Dmitri</t>
  </si>
  <si>
    <t xml:space="preserve">6/2 6/4 6/4 6/2 4/2 6/2 6/1 5/5 </t>
  </si>
  <si>
    <t>45/22</t>
  </si>
  <si>
    <t xml:space="preserve">5/2 6/4 5/3 6/2 4/3 6/2 6/1 6/6 </t>
  </si>
  <si>
    <t>44/23</t>
  </si>
  <si>
    <t>Malmborg, Andreas</t>
  </si>
  <si>
    <t xml:space="preserve">6/2 6/4 5/3 3/2 5/3 6/2 6/1 6/6 </t>
  </si>
  <si>
    <t>43/23</t>
  </si>
  <si>
    <t>Eriksson, Morgan</t>
  </si>
  <si>
    <t xml:space="preserve">4/2 2/2 4/3 6/2 4/2 4/2 5/1 4/4 </t>
  </si>
  <si>
    <t>Wirskog, Mats</t>
  </si>
  <si>
    <t xml:space="preserve">6/2 6/4 6/4 6/2 5/3 6/2 6/1 5/5 </t>
  </si>
  <si>
    <t>Svensson, Johan</t>
  </si>
  <si>
    <t xml:space="preserve">6/2 6/4 6/4 6/2 3/3 6/2 6/1 6/6 </t>
  </si>
  <si>
    <t>Jansson, per</t>
  </si>
  <si>
    <t>Åby Skytteklubb</t>
  </si>
  <si>
    <t xml:space="preserve">6/2 6/4 5/3 4/2 6/3 6/2 6/1 6/6 </t>
  </si>
  <si>
    <t>Carlsson, Pontus</t>
  </si>
  <si>
    <t xml:space="preserve">5/2 6/4 6/4 6/2 4/2 6/2 6/1 6/6 </t>
  </si>
  <si>
    <t>Öberg, Mikael</t>
  </si>
  <si>
    <t xml:space="preserve">6/2 6/4 5/4 6/2 5/3 6/2 4/1 5/5 </t>
  </si>
  <si>
    <t>Andersson, Peter</t>
  </si>
  <si>
    <t xml:space="preserve">6/2 6/4 3/2 6/2 4/3 6/2 6/1 6/6 </t>
  </si>
  <si>
    <t>43/22</t>
  </si>
  <si>
    <t>Van Der Koooy, Hans</t>
  </si>
  <si>
    <t xml:space="preserve">6/2 6/4 5/4 6/2 3/2 6/2 4/1 6/6 </t>
  </si>
  <si>
    <t>Pihl, Douglas</t>
  </si>
  <si>
    <t xml:space="preserve">5/2 4/3 6/4 5/2 5/3 4/2 6/1 6/6 </t>
  </si>
  <si>
    <t>Turhede, Per</t>
  </si>
  <si>
    <t xml:space="preserve">6/2 5/4 5/3 5/2 3/2 6/2 5/1 5/5 </t>
  </si>
  <si>
    <t>40/21</t>
  </si>
  <si>
    <t>Andersson, Bengt</t>
  </si>
  <si>
    <t xml:space="preserve">5/2 6/4 5/3 5/2 1/1 6/2 6/1 5/5 </t>
  </si>
  <si>
    <t>39/20</t>
  </si>
  <si>
    <t>Käyhkö, Gunnar</t>
  </si>
  <si>
    <t>Storback, Stefan</t>
  </si>
  <si>
    <t>Karlsson, Mikael</t>
  </si>
  <si>
    <t xml:space="preserve">6/2 6/4 6/4 6/2 5/3 6/2 6/1 6/6 </t>
  </si>
  <si>
    <t>Svensson, Robert</t>
  </si>
  <si>
    <t xml:space="preserve">6/2 6/4 5/4 6/2 6/3 6/2 6/1 6/6 </t>
  </si>
  <si>
    <t>Engelholm, Johan</t>
  </si>
  <si>
    <t xml:space="preserve">6/2 6/4 6/4 6/2 5/3 5/2 6/1 6/6 </t>
  </si>
  <si>
    <t>Åberg, Tyrone</t>
  </si>
  <si>
    <t xml:space="preserve">6/2 5/4 6/4 5/2 6/3 6/2 5/1 6/6 </t>
  </si>
  <si>
    <t>Svensson, Anders</t>
  </si>
  <si>
    <t xml:space="preserve">6/2 6/4 6/4 5/2 5/3 6/2 5/1 6/6 </t>
  </si>
  <si>
    <t>Pettersson, Conny</t>
  </si>
  <si>
    <t xml:space="preserve">6/2 6/4 6/4 6/2 6/3 5/2 6/1 4/4 </t>
  </si>
  <si>
    <t xml:space="preserve">6/2 5/3 6/4 6/2 6/3 5/2 6/1 5/5 </t>
  </si>
  <si>
    <t>Gustavsson, Örjan</t>
  </si>
  <si>
    <t xml:space="preserve">6/2 4/4 6/4 6/2 4/2 6/2 6/1 5/5 </t>
  </si>
  <si>
    <t>Karlsson, Jonny</t>
  </si>
  <si>
    <t xml:space="preserve">6/2 6/4 6/4 6/2 3/2 5/2 4/1 5/5 </t>
  </si>
  <si>
    <t>41/22</t>
  </si>
  <si>
    <t xml:space="preserve">Junior </t>
  </si>
  <si>
    <t>Jansson, Olle</t>
  </si>
  <si>
    <t xml:space="preserve">4/2 5/3 5/3 4/2 2/1 4/2 6/1 4/4 </t>
  </si>
  <si>
    <t>34/18</t>
  </si>
  <si>
    <t>Damklass2</t>
  </si>
  <si>
    <t>Svensson, Annie</t>
  </si>
  <si>
    <t xml:space="preserve">6/2 5/4 5/4 6/2 3/3 4/2 6/1 6/6 </t>
  </si>
  <si>
    <t>Wirenfelt, Eva</t>
  </si>
  <si>
    <t xml:space="preserve">6/2 5/4 3/3 4/2 2/2 4/2 4/1 5/5 </t>
  </si>
  <si>
    <t>33/21</t>
  </si>
  <si>
    <t xml:space="preserve">4/2 3/3 2/2 3/2 4/3 2/2 2/1 3/3 </t>
  </si>
  <si>
    <t>23/18</t>
  </si>
  <si>
    <t>Damklass3</t>
  </si>
  <si>
    <t>Wirskog, Annelie</t>
  </si>
  <si>
    <t xml:space="preserve">6/2 5/4 6/4 6/2 6/3 6/2 5/1 5/5 </t>
  </si>
  <si>
    <t>VeteranklassYngre</t>
  </si>
  <si>
    <t>Andersson, John-Åke</t>
  </si>
  <si>
    <t xml:space="preserve">6/2 5/4 5/4 5/2 5/3 6/2 6/1 6/6 </t>
  </si>
  <si>
    <t>Edvardsson, Anders</t>
  </si>
  <si>
    <t xml:space="preserve">5/2 5/3 5/3 5/2 3/2 6/2 6/1 5/5 </t>
  </si>
  <si>
    <t>40/20</t>
  </si>
  <si>
    <t>Lundgren, Anders</t>
  </si>
  <si>
    <t xml:space="preserve">6/2 2/2 5/3 5/2 3/2 5/2 3/1 5/5 </t>
  </si>
  <si>
    <t>34/19</t>
  </si>
  <si>
    <t>Westergren, Lennart</t>
  </si>
  <si>
    <t xml:space="preserve">4/2 4/3 3/2 3/1 5/3 6/2 5/1 2/2 </t>
  </si>
  <si>
    <t>32/16</t>
  </si>
  <si>
    <t>Wikström, Lasse</t>
  </si>
  <si>
    <t>Nord, Lars</t>
  </si>
  <si>
    <t>Karlsson, Nils-Gunnar</t>
  </si>
  <si>
    <t xml:space="preserve">6/2 5/3 6/4 6/2 4/3 6/2 5/1 6/6 </t>
  </si>
  <si>
    <t xml:space="preserve">5/2 5/4 5/3 6/2 4/3 5/2 6/1 6/6 </t>
  </si>
  <si>
    <t xml:space="preserve">4/2 5/4 3/3 4/2 4/3 6/2 6/1 5/5 </t>
  </si>
  <si>
    <t>Johansson, Arne</t>
  </si>
  <si>
    <t xml:space="preserve">5/2 5/4 1/1 4/2 4/3 6/2 6/1 6/6 </t>
  </si>
  <si>
    <t>R</t>
  </si>
  <si>
    <t xml:space="preserve">6/2 5/4 4/3 5/2 4/3 5/2 5/1 4/4 </t>
  </si>
  <si>
    <t xml:space="preserve">6/2 4/3 5/4 5/2 6/3 6/2 6/1 5/5 </t>
  </si>
  <si>
    <t xml:space="preserve">6/2 6/4 6/4 6/2 1/1 4/2 6/1 5/5 </t>
  </si>
  <si>
    <t xml:space="preserve">6/2 4/4 5/3 4/2 5/3 5/2 6/1 3/3 </t>
  </si>
  <si>
    <t>38/20</t>
  </si>
  <si>
    <t xml:space="preserve">5/2 4/2 6/4 5/2 3/3 5/2 6/1 3/3 </t>
  </si>
  <si>
    <t>37/19</t>
  </si>
  <si>
    <t xml:space="preserve">3/2 6/4 4/3 4/2 3/3 4/2 5/1 4/4 </t>
  </si>
  <si>
    <t xml:space="preserve">5/2 4/3 4/4 4/2 1/1 3/2 5/1 4/4 </t>
  </si>
  <si>
    <t>30/19</t>
  </si>
  <si>
    <t xml:space="preserve">4/2 0/0 4/3 4/2 4/3 3/2 6/1 5/5 </t>
  </si>
  <si>
    <t>30/18</t>
  </si>
  <si>
    <t xml:space="preserve">2/1 6/4 4/3 5/2 1/1 4/2 4/1 3/3 </t>
  </si>
  <si>
    <t>29/17</t>
  </si>
  <si>
    <t xml:space="preserve">2/2 1/1 1/1 3/1 3/2 5/2 6/1 5/5 </t>
  </si>
  <si>
    <t>26/15</t>
  </si>
  <si>
    <t xml:space="preserve">6/2 6/4 6/4 6/2 6/3 5/2 6/1 6/6 </t>
  </si>
  <si>
    <t xml:space="preserve">6/2 5/3 6/4 6/2 6/3 5/2 6/1 6/6 </t>
  </si>
  <si>
    <t xml:space="preserve">6/2 6/4 6/4 6/2 5/3 6/2 5/1 5/5 </t>
  </si>
  <si>
    <t xml:space="preserve">6/2 6/4 6/4 5/2 4/3 6/2 6/1 5/5 </t>
  </si>
  <si>
    <t xml:space="preserve">6/2 6/4 6/4 4/2 5/3 5/2 6/1 4/4 </t>
  </si>
  <si>
    <t>42/22</t>
  </si>
  <si>
    <t xml:space="preserve">2/1 4/3 3/3 3/2 2/1 3/2 5/1 3/3 </t>
  </si>
  <si>
    <t>25/16</t>
  </si>
  <si>
    <t xml:space="preserve">6/2 6/4 6/4 6/2 4/3 6/2 6/1 5/5 </t>
  </si>
  <si>
    <t xml:space="preserve">6/2 6/4 4/3 6/2 4/3 6/2 6/1 5/5 </t>
  </si>
  <si>
    <t xml:space="preserve">5/2 5/3 4/2 4/2 3/2 3/1 4/1 6/6 </t>
  </si>
  <si>
    <t xml:space="preserve">5/2 4/4 3/3 3/1 2/2 6/2 6/1 3/3 </t>
  </si>
  <si>
    <t>Lag öppen C</t>
  </si>
  <si>
    <t>141/72</t>
  </si>
  <si>
    <t>138/69</t>
  </si>
  <si>
    <t>136/71</t>
  </si>
  <si>
    <t>79/41</t>
  </si>
  <si>
    <t>Lag Veteran C</t>
  </si>
  <si>
    <t>86/46</t>
  </si>
  <si>
    <t>85/44</t>
  </si>
  <si>
    <t>82/44</t>
  </si>
  <si>
    <t>Lag ABR</t>
  </si>
  <si>
    <t>95/48</t>
  </si>
  <si>
    <t>94/47</t>
  </si>
  <si>
    <t>92/47</t>
  </si>
  <si>
    <t>Johan Svensson</t>
  </si>
  <si>
    <t>MorganEriksson</t>
  </si>
  <si>
    <t>Annie Svensson</t>
  </si>
  <si>
    <t>Hans vander Koooy</t>
  </si>
  <si>
    <t xml:space="preserve">  1 </t>
  </si>
  <si>
    <t xml:space="preserve">John Hällmar         </t>
  </si>
  <si>
    <t xml:space="preserve">Vpsk                      </t>
  </si>
  <si>
    <t xml:space="preserve">6/5 </t>
  </si>
  <si>
    <t xml:space="preserve">41/25 </t>
  </si>
  <si>
    <t xml:space="preserve">  10 </t>
  </si>
  <si>
    <t xml:space="preserve">Brons      </t>
  </si>
  <si>
    <t>Resultatlista från Kretsfältskjutning nr 4 2012</t>
  </si>
  <si>
    <t xml:space="preserve">Conny Petersson      </t>
  </si>
  <si>
    <t xml:space="preserve">44/25 </t>
  </si>
  <si>
    <t xml:space="preserve">   4 </t>
  </si>
  <si>
    <t xml:space="preserve">  2 </t>
  </si>
  <si>
    <t xml:space="preserve">Mikael Nilsson       </t>
  </si>
  <si>
    <t xml:space="preserve">Vpsf                      </t>
  </si>
  <si>
    <t xml:space="preserve">39/22 </t>
  </si>
  <si>
    <t xml:space="preserve">  14 </t>
  </si>
  <si>
    <t xml:space="preserve">           </t>
  </si>
  <si>
    <t xml:space="preserve">  3 </t>
  </si>
  <si>
    <t xml:space="preserve">Niklas Eriksson      </t>
  </si>
  <si>
    <t xml:space="preserve">Apsf                      </t>
  </si>
  <si>
    <t xml:space="preserve">28/18 </t>
  </si>
  <si>
    <t xml:space="preserve">   2 </t>
  </si>
  <si>
    <t xml:space="preserve">  4 </t>
  </si>
  <si>
    <t xml:space="preserve">Anders Sundlöf       </t>
  </si>
  <si>
    <t xml:space="preserve">24/18 </t>
  </si>
  <si>
    <t xml:space="preserve">Anders Hornwall      </t>
  </si>
  <si>
    <t xml:space="preserve">Öpk                       </t>
  </si>
  <si>
    <t xml:space="preserve">45/26 </t>
  </si>
  <si>
    <t xml:space="preserve">  16 </t>
  </si>
  <si>
    <t xml:space="preserve">Carin Jansson        </t>
  </si>
  <si>
    <t xml:space="preserve">42/26 </t>
  </si>
  <si>
    <t xml:space="preserve">   5 </t>
  </si>
  <si>
    <t xml:space="preserve">Ing Marie Åkerö      </t>
  </si>
  <si>
    <t xml:space="preserve">23/17 </t>
  </si>
  <si>
    <t xml:space="preserve">Kim Lindau           </t>
  </si>
  <si>
    <t xml:space="preserve">42/22 </t>
  </si>
  <si>
    <t xml:space="preserve">   8 </t>
  </si>
  <si>
    <t xml:space="preserve">Nicklas Nilsson      </t>
  </si>
  <si>
    <t xml:space="preserve">34/23 </t>
  </si>
  <si>
    <t xml:space="preserve">Dmitri Tångered      </t>
  </si>
  <si>
    <t xml:space="preserve">32/20 </t>
  </si>
  <si>
    <t xml:space="preserve">5/1 </t>
  </si>
  <si>
    <t xml:space="preserve">45/24 </t>
  </si>
  <si>
    <t xml:space="preserve">  17 </t>
  </si>
  <si>
    <t xml:space="preserve">Peter Andersson      </t>
  </si>
  <si>
    <t xml:space="preserve">43/25 </t>
  </si>
  <si>
    <t xml:space="preserve">   9 </t>
  </si>
  <si>
    <t xml:space="preserve">Mats Wirskog         </t>
  </si>
  <si>
    <t xml:space="preserve">36/24 </t>
  </si>
  <si>
    <t xml:space="preserve">   0 </t>
  </si>
  <si>
    <t xml:space="preserve">Mikael Öberg         </t>
  </si>
  <si>
    <t xml:space="preserve">33/20 </t>
  </si>
  <si>
    <t xml:space="preserve">  13 </t>
  </si>
  <si>
    <t xml:space="preserve">  5 </t>
  </si>
  <si>
    <t xml:space="preserve">Bengt Andersson      </t>
  </si>
  <si>
    <t xml:space="preserve">Hpsk                      </t>
  </si>
  <si>
    <t xml:space="preserve">32/19 </t>
  </si>
  <si>
    <t xml:space="preserve">   1 </t>
  </si>
  <si>
    <t xml:space="preserve">  6 </t>
  </si>
  <si>
    <t xml:space="preserve">Leif Ågren           </t>
  </si>
  <si>
    <t xml:space="preserve">11/10 </t>
  </si>
  <si>
    <t>Nicklas Nilsson</t>
  </si>
  <si>
    <t xml:space="preserve">47/26 </t>
  </si>
  <si>
    <t xml:space="preserve">  20 </t>
  </si>
  <si>
    <t xml:space="preserve">Silver     </t>
  </si>
  <si>
    <t xml:space="preserve">Matti Ranta          </t>
  </si>
  <si>
    <t xml:space="preserve">46/26 </t>
  </si>
  <si>
    <t xml:space="preserve">Stefan Storback      </t>
  </si>
  <si>
    <t xml:space="preserve">Jonny Carlsson       </t>
  </si>
  <si>
    <t xml:space="preserve">45/25 </t>
  </si>
  <si>
    <t xml:space="preserve">  12 </t>
  </si>
  <si>
    <t xml:space="preserve">Robert Svensson      </t>
  </si>
  <si>
    <t xml:space="preserve">43/26 </t>
  </si>
  <si>
    <t xml:space="preserve">Tyrone Åberg         </t>
  </si>
  <si>
    <t xml:space="preserve">  11 </t>
  </si>
  <si>
    <t xml:space="preserve">  7 </t>
  </si>
  <si>
    <t xml:space="preserve">Johan Engelholm      </t>
  </si>
  <si>
    <t xml:space="preserve">43/24 </t>
  </si>
  <si>
    <t xml:space="preserve">  8 </t>
  </si>
  <si>
    <t xml:space="preserve">Åke Jägerö           </t>
  </si>
  <si>
    <t xml:space="preserve">  9 </t>
  </si>
  <si>
    <t xml:space="preserve">42/24 </t>
  </si>
  <si>
    <t xml:space="preserve"> 10 </t>
  </si>
  <si>
    <t xml:space="preserve"> 11 </t>
  </si>
  <si>
    <t xml:space="preserve">41/23 </t>
  </si>
  <si>
    <t xml:space="preserve">  12</t>
  </si>
  <si>
    <t xml:space="preserve">39/21 </t>
  </si>
  <si>
    <t xml:space="preserve"> 13</t>
  </si>
  <si>
    <t xml:space="preserve">Krister Lundgren     </t>
  </si>
  <si>
    <t>4/4</t>
  </si>
  <si>
    <t>5/5</t>
  </si>
  <si>
    <t>6/3</t>
  </si>
  <si>
    <t>3/3</t>
  </si>
  <si>
    <t>2/3</t>
  </si>
  <si>
    <t>5/4</t>
  </si>
  <si>
    <t>37/23</t>
  </si>
  <si>
    <t xml:space="preserve">   6</t>
  </si>
  <si>
    <t xml:space="preserve">Sandra Lindblad      </t>
  </si>
  <si>
    <t xml:space="preserve">   3 </t>
  </si>
  <si>
    <t>Sandra Lindblad</t>
  </si>
  <si>
    <t>28</t>
  </si>
  <si>
    <t xml:space="preserve">Ewa Wirenfelt        </t>
  </si>
  <si>
    <t xml:space="preserve">28/20 </t>
  </si>
  <si>
    <t xml:space="preserve">   7 </t>
  </si>
  <si>
    <t xml:space="preserve"> 23            </t>
  </si>
  <si>
    <t>35/22</t>
  </si>
  <si>
    <t>17/13</t>
  </si>
  <si>
    <t xml:space="preserve">C-G Lindberg         </t>
  </si>
  <si>
    <t xml:space="preserve">48/26 </t>
  </si>
  <si>
    <t xml:space="preserve">John Åke Andersson   </t>
  </si>
  <si>
    <t xml:space="preserve">Hans Eklund          </t>
  </si>
  <si>
    <t xml:space="preserve">Börje Thuresson      </t>
  </si>
  <si>
    <t xml:space="preserve">37/24 </t>
  </si>
  <si>
    <t xml:space="preserve">   6 </t>
  </si>
  <si>
    <t xml:space="preserve">Anders Edwardsson    </t>
  </si>
  <si>
    <t xml:space="preserve">Lasse Wikström       </t>
  </si>
  <si>
    <t xml:space="preserve">Rolf Burman          </t>
  </si>
  <si>
    <t xml:space="preserve">42/25 </t>
  </si>
  <si>
    <t xml:space="preserve">Nils-Erik Hollander  </t>
  </si>
  <si>
    <t xml:space="preserve">Leif Rosengren       </t>
  </si>
  <si>
    <t xml:space="preserve">37/23 </t>
  </si>
  <si>
    <t xml:space="preserve">Nils-Gunnar Karlsson </t>
  </si>
  <si>
    <t xml:space="preserve">37/21 </t>
  </si>
  <si>
    <t xml:space="preserve">Bengt Carlsson       </t>
  </si>
  <si>
    <t xml:space="preserve">31/20 </t>
  </si>
  <si>
    <t xml:space="preserve">Arne Johansson       </t>
  </si>
  <si>
    <t xml:space="preserve">Weine Hjalmarsson    </t>
  </si>
  <si>
    <t xml:space="preserve">18/12 </t>
  </si>
  <si>
    <t xml:space="preserve">Lars Ottosson        </t>
  </si>
  <si>
    <t xml:space="preserve">14/10 </t>
  </si>
  <si>
    <t xml:space="preserve">Olle Jansson         </t>
  </si>
  <si>
    <t xml:space="preserve">22/16 </t>
  </si>
  <si>
    <t xml:space="preserve">Ing-Marie Åkerö      </t>
  </si>
  <si>
    <t xml:space="preserve"> Carin Jansson        </t>
  </si>
  <si>
    <t>Resultat i R-vapen Klass 1</t>
  </si>
  <si>
    <t xml:space="preserve">36/22 </t>
  </si>
  <si>
    <t xml:space="preserve">33/22 </t>
  </si>
  <si>
    <t>Vpsf</t>
  </si>
  <si>
    <t xml:space="preserve">Stefan Gustafsson    </t>
  </si>
  <si>
    <t xml:space="preserve">38/24 </t>
  </si>
  <si>
    <t xml:space="preserve">36/23 </t>
  </si>
  <si>
    <t xml:space="preserve">36/20 </t>
  </si>
  <si>
    <t xml:space="preserve">K-E Nilsson          </t>
  </si>
  <si>
    <t xml:space="preserve">29/19 </t>
  </si>
  <si>
    <t xml:space="preserve">19/14 </t>
  </si>
  <si>
    <t>Conny Pettersson</t>
  </si>
  <si>
    <t>Lars Inge Eklund</t>
  </si>
  <si>
    <t>Resultat i A-vapen Veteran Äldre</t>
  </si>
  <si>
    <t xml:space="preserve">Lars-Inge Eklund     </t>
  </si>
  <si>
    <t xml:space="preserve">33/21 </t>
  </si>
  <si>
    <t>Resultat i R-vapen Veteran Äldre</t>
  </si>
  <si>
    <t xml:space="preserve">40/24 </t>
  </si>
  <si>
    <t xml:space="preserve">29/20 </t>
  </si>
  <si>
    <t>Kretsfältskjutning nr 5 2012.</t>
  </si>
  <si>
    <t>Vapengrupp C</t>
  </si>
  <si>
    <t>Plac.</t>
  </si>
  <si>
    <t>Klass</t>
  </si>
  <si>
    <t>Träff</t>
  </si>
  <si>
    <t>Figur.</t>
  </si>
  <si>
    <t>Std.M</t>
  </si>
  <si>
    <t>Västerviks Pskf</t>
  </si>
  <si>
    <t>Vimmerby psk</t>
  </si>
  <si>
    <t>Ankarsrums Psf</t>
  </si>
  <si>
    <t xml:space="preserve">Johan Almqvist </t>
  </si>
  <si>
    <t>Douglas Pihl</t>
  </si>
  <si>
    <t>Conny Peterson</t>
  </si>
  <si>
    <t>Peder Karlsson</t>
  </si>
  <si>
    <t>D1</t>
  </si>
  <si>
    <t>D2</t>
  </si>
  <si>
    <t>PSKF Magnus Stenbock</t>
  </si>
  <si>
    <t>D3</t>
  </si>
  <si>
    <t>Annlie Wirskog</t>
  </si>
  <si>
    <t>VY</t>
  </si>
  <si>
    <t>VÄ</t>
  </si>
  <si>
    <t>Vapengrupp A</t>
  </si>
  <si>
    <t>A1</t>
  </si>
  <si>
    <t>A2</t>
  </si>
  <si>
    <t>A3</t>
  </si>
  <si>
    <t>VÄ A</t>
  </si>
  <si>
    <t>Leif Rosengreen</t>
  </si>
  <si>
    <t>Vapengrupp B</t>
  </si>
  <si>
    <t>B2</t>
  </si>
  <si>
    <t>B3</t>
  </si>
  <si>
    <t>Vapengrupp R</t>
  </si>
  <si>
    <t>R1</t>
  </si>
  <si>
    <t>R2</t>
  </si>
  <si>
    <t>R3</t>
  </si>
  <si>
    <t>VÄ R</t>
  </si>
  <si>
    <t>Lag C</t>
  </si>
  <si>
    <t>John-Hällmar</t>
  </si>
  <si>
    <t>Ankarsrums Pskf</t>
  </si>
  <si>
    <t>Johan Almqvist</t>
  </si>
  <si>
    <t>Lag Grov.</t>
  </si>
  <si>
    <t>Lag Vet. C</t>
  </si>
  <si>
    <t>Lasse Nordh</t>
  </si>
  <si>
    <t>LAG DAM</t>
  </si>
  <si>
    <t>Hultsfred 2012-03-24</t>
  </si>
  <si>
    <t xml:space="preserve">A + R   Klass Veteraner äldre </t>
  </si>
  <si>
    <t>Resultat C vapen</t>
  </si>
  <si>
    <t xml:space="preserve">  1 Öpk                       </t>
  </si>
  <si>
    <t>136/75</t>
  </si>
  <si>
    <t>47</t>
  </si>
  <si>
    <t>46</t>
  </si>
  <si>
    <t>43</t>
  </si>
  <si>
    <t>136</t>
  </si>
  <si>
    <t xml:space="preserve">  2 Vpsk                      </t>
  </si>
  <si>
    <t>133/74</t>
  </si>
  <si>
    <t>45</t>
  </si>
  <si>
    <t>42</t>
  </si>
  <si>
    <t>133</t>
  </si>
  <si>
    <t xml:space="preserve">  3 Apsf                      </t>
  </si>
  <si>
    <t xml:space="preserve"> 131/75 </t>
  </si>
  <si>
    <t xml:space="preserve">  4 Vpsf                      </t>
  </si>
  <si>
    <t xml:space="preserve">117/67 </t>
  </si>
  <si>
    <t>Resultat Grov</t>
  </si>
  <si>
    <t xml:space="preserve">  1 Vpsk               </t>
  </si>
  <si>
    <t>88/50</t>
  </si>
  <si>
    <t xml:space="preserve">  2 Öpk                       </t>
  </si>
  <si>
    <t>87/52</t>
  </si>
  <si>
    <t xml:space="preserve">  3 Hpsk                      </t>
  </si>
  <si>
    <t xml:space="preserve"> 81/48 </t>
  </si>
  <si>
    <t xml:space="preserve">  4  Vpsf                      </t>
  </si>
  <si>
    <t xml:space="preserve">  78/44</t>
  </si>
  <si>
    <t>5 Apsf</t>
  </si>
  <si>
    <t>73/43</t>
  </si>
  <si>
    <t>Niclas Eriksson</t>
  </si>
  <si>
    <t>Apsf</t>
  </si>
  <si>
    <t>28/18</t>
  </si>
  <si>
    <t>Resultat Veteran C</t>
  </si>
  <si>
    <t xml:space="preserve">  1 Vpsk                      </t>
  </si>
  <si>
    <t>91/52</t>
  </si>
  <si>
    <t xml:space="preserve">  2 Hpsk                      </t>
  </si>
  <si>
    <t xml:space="preserve">  83/49 </t>
  </si>
  <si>
    <t xml:space="preserve">  3 Vpsf                      </t>
  </si>
  <si>
    <t xml:space="preserve">  79/49</t>
  </si>
  <si>
    <t xml:space="preserve">  4 Öpk                       </t>
  </si>
  <si>
    <t xml:space="preserve">  70/46</t>
  </si>
  <si>
    <t>65/38</t>
  </si>
  <si>
    <t>Kretsfält nr 6</t>
  </si>
  <si>
    <t>Västervik 2012-03-31</t>
  </si>
  <si>
    <t>Std. Medaljer</t>
  </si>
  <si>
    <t>44/23/18</t>
  </si>
  <si>
    <t>42/24/15</t>
  </si>
  <si>
    <t>40/25/12</t>
  </si>
  <si>
    <t>Niclas Nilsson</t>
  </si>
  <si>
    <t>38/21/14</t>
  </si>
  <si>
    <t>27/13/6</t>
  </si>
  <si>
    <t>47/26/13</t>
  </si>
  <si>
    <t>Silver</t>
  </si>
  <si>
    <t>46/25/18</t>
  </si>
  <si>
    <t>Brons</t>
  </si>
  <si>
    <t>43/23/22</t>
  </si>
  <si>
    <t>42/26/5</t>
  </si>
  <si>
    <t>42/23/10</t>
  </si>
  <si>
    <t>39/23/14</t>
  </si>
  <si>
    <t>38/22/13</t>
  </si>
  <si>
    <t>38/20/22</t>
  </si>
  <si>
    <t>Per Thurhede</t>
  </si>
  <si>
    <t>36/15/9</t>
  </si>
  <si>
    <t>48/26/28</t>
  </si>
  <si>
    <t>48/26/27</t>
  </si>
  <si>
    <t>48/26/18</t>
  </si>
  <si>
    <t>47/25/25</t>
  </si>
  <si>
    <t>47/25/23</t>
  </si>
  <si>
    <t>47/25/21</t>
  </si>
  <si>
    <t>Tyronne Åberg</t>
  </si>
  <si>
    <t>46/26/23</t>
  </si>
  <si>
    <t>46/26/22</t>
  </si>
  <si>
    <t>46/25/12</t>
  </si>
  <si>
    <t>46/24/19</t>
  </si>
  <si>
    <t>44/26/16</t>
  </si>
  <si>
    <t>44/24/18</t>
  </si>
  <si>
    <t>43/23/15</t>
  </si>
  <si>
    <t>43/22/12</t>
  </si>
  <si>
    <t>40/22/21</t>
  </si>
  <si>
    <t>38/22/11</t>
  </si>
  <si>
    <t>39/21/14</t>
  </si>
  <si>
    <t>38/22/16</t>
  </si>
  <si>
    <t>26/19/6</t>
  </si>
  <si>
    <t>39/22/19</t>
  </si>
  <si>
    <t>47/25/20</t>
  </si>
  <si>
    <t>47/25/19</t>
  </si>
  <si>
    <t>46/25/20</t>
  </si>
  <si>
    <t>43/22/20</t>
  </si>
  <si>
    <t>31/19/17</t>
  </si>
  <si>
    <t>44/25/11</t>
  </si>
  <si>
    <t>41/24/16</t>
  </si>
  <si>
    <t>40/22/18</t>
  </si>
  <si>
    <t>40/19/12</t>
  </si>
  <si>
    <t>39/20/16</t>
  </si>
  <si>
    <t>38/23/7</t>
  </si>
  <si>
    <t>37/20/12</t>
  </si>
  <si>
    <t>Klass juniorer</t>
  </si>
  <si>
    <t>Klara Eriksson</t>
  </si>
  <si>
    <t>30/19/18</t>
  </si>
  <si>
    <t>32/19/12</t>
  </si>
  <si>
    <t>47/26/18</t>
  </si>
  <si>
    <t>43/23/18</t>
  </si>
  <si>
    <t>42/23/27</t>
  </si>
  <si>
    <t>46/24/22</t>
  </si>
  <si>
    <t>Kim Landau</t>
  </si>
  <si>
    <t>38/20/17</t>
  </si>
  <si>
    <t>41/22/11</t>
  </si>
  <si>
    <t>38/23/14</t>
  </si>
  <si>
    <t>35/22/10</t>
  </si>
  <si>
    <t>33/19/9</t>
  </si>
  <si>
    <t>28/20/15</t>
  </si>
  <si>
    <t>25/15/7</t>
  </si>
  <si>
    <t>45/24/21</t>
  </si>
  <si>
    <t>45/23/20</t>
  </si>
  <si>
    <t>44/24/20</t>
  </si>
  <si>
    <t>43/22/23</t>
  </si>
  <si>
    <t>39/21/15</t>
  </si>
  <si>
    <t>25/16/4</t>
  </si>
  <si>
    <t>R+A  Klass Äldre vet</t>
  </si>
  <si>
    <t>45/23/22</t>
  </si>
  <si>
    <t>43/24/22</t>
  </si>
  <si>
    <t>42/25/19</t>
  </si>
  <si>
    <t>39/20/24</t>
  </si>
  <si>
    <t>34/20/13</t>
  </si>
  <si>
    <t>34/18/10</t>
  </si>
  <si>
    <t>33/19/15</t>
  </si>
  <si>
    <t>142/ 77</t>
  </si>
  <si>
    <t>142/ 76</t>
  </si>
  <si>
    <t>140/ 76</t>
  </si>
  <si>
    <t>137/ 74</t>
  </si>
  <si>
    <t>94/ 50</t>
  </si>
  <si>
    <t>90/ 50</t>
  </si>
  <si>
    <t>84/ 46</t>
  </si>
  <si>
    <t>79/ 47</t>
  </si>
  <si>
    <t>38/23</t>
  </si>
  <si>
    <t>71/ 41</t>
  </si>
  <si>
    <t>31/19</t>
  </si>
  <si>
    <t>Lagtävling : Dam</t>
  </si>
  <si>
    <t>78/ 43</t>
  </si>
  <si>
    <t>39/21</t>
  </si>
  <si>
    <t>64/ 41</t>
  </si>
  <si>
    <t>26/19</t>
  </si>
  <si>
    <t>92/ 50</t>
  </si>
  <si>
    <t>92/ 48</t>
  </si>
  <si>
    <t>89/ 47</t>
  </si>
  <si>
    <t>67/ 41</t>
  </si>
  <si>
    <t>84/48</t>
  </si>
  <si>
    <t>Ankarsrum 20120303</t>
  </si>
  <si>
    <t xml:space="preserve">Per Turhede </t>
  </si>
  <si>
    <t>86/44</t>
  </si>
  <si>
    <t xml:space="preserve"> 76/42</t>
  </si>
  <si>
    <t>33/19</t>
  </si>
  <si>
    <t>79/ 44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</si>
</sst>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5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i/>
      <sz val="11"/>
      <color rgb="FF000000"/>
      <name val="Calibri"/>
      <family val="2"/>
    </font>
    <font>
      <sz val="10"/>
      <color rgb="FFFF0000"/>
      <name val="Arial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1" applyNumberFormat="0" applyFont="0" applyAlignment="0" applyProtection="0"/>
    <xf numFmtId="0" fontId="42" fillId="20" borderId="2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30" borderId="3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 locked="0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/>
    </xf>
    <xf numFmtId="0" fontId="17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/>
      <protection/>
    </xf>
    <xf numFmtId="49" fontId="60" fillId="0" borderId="0" xfId="0" applyNumberFormat="1" applyFont="1" applyFill="1" applyBorder="1" applyAlignment="1">
      <alignment/>
    </xf>
    <xf numFmtId="49" fontId="60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zoomScaleSheetLayoutView="100" workbookViewId="0" topLeftCell="A165">
      <selection activeCell="AF187" sqref="AF187"/>
    </sheetView>
  </sheetViews>
  <sheetFormatPr defaultColWidth="9.140625" defaultRowHeight="12.75"/>
  <cols>
    <col min="1" max="1" width="3.00390625" style="0" customWidth="1"/>
    <col min="2" max="2" width="18.421875" style="0" customWidth="1"/>
    <col min="3" max="3" width="10.00390625" style="0" customWidth="1"/>
    <col min="4" max="4" width="2.8515625" style="3" customWidth="1"/>
    <col min="5" max="5" width="1.8515625" style="0" customWidth="1"/>
    <col min="6" max="6" width="2.8515625" style="2" customWidth="1"/>
    <col min="7" max="7" width="1.8515625" style="2" customWidth="1"/>
    <col min="8" max="8" width="2.7109375" style="3" customWidth="1"/>
    <col min="9" max="9" width="1.7109375" style="0" customWidth="1"/>
    <col min="10" max="10" width="2.7109375" style="2" customWidth="1"/>
    <col min="11" max="11" width="0.71875" style="2" customWidth="1"/>
    <col min="12" max="12" width="2.7109375" style="0" customWidth="1"/>
    <col min="13" max="13" width="1.8515625" style="0" customWidth="1"/>
    <col min="14" max="14" width="2.7109375" style="0" customWidth="1"/>
    <col min="15" max="15" width="0.71875" style="0" customWidth="1"/>
    <col min="16" max="16" width="2.7109375" style="0" customWidth="1"/>
    <col min="17" max="17" width="0.85546875" style="0" customWidth="1"/>
    <col min="18" max="18" width="2.7109375" style="0" customWidth="1"/>
    <col min="19" max="19" width="0.71875" style="0" customWidth="1"/>
    <col min="20" max="20" width="2.8515625" style="0" customWidth="1"/>
    <col min="21" max="21" width="1.8515625" style="0" customWidth="1"/>
    <col min="22" max="22" width="2.7109375" style="0" customWidth="1"/>
    <col min="23" max="23" width="0.71875" style="0" customWidth="1"/>
    <col min="24" max="24" width="2.7109375" style="0" customWidth="1"/>
    <col min="25" max="25" width="1.8515625" style="0" customWidth="1"/>
    <col min="26" max="26" width="2.7109375" style="0" customWidth="1"/>
    <col min="27" max="27" width="0.71875" style="0" customWidth="1"/>
    <col min="28" max="28" width="4.7109375" style="35" customWidth="1"/>
    <col min="29" max="29" width="1.8515625" style="14" customWidth="1"/>
    <col min="30" max="30" width="4.7109375" style="6" customWidth="1"/>
  </cols>
  <sheetData>
    <row r="1" spans="1:30" ht="23.25">
      <c r="A1" s="214" t="s">
        <v>342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4" spans="1:27" ht="12.75">
      <c r="A4" s="5" t="s">
        <v>0</v>
      </c>
      <c r="D4" s="211" t="s">
        <v>33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7"/>
    </row>
    <row r="5" spans="1:30" ht="12.75">
      <c r="A5" s="8"/>
      <c r="B5" s="8" t="s">
        <v>1</v>
      </c>
      <c r="C5" s="8" t="s">
        <v>2</v>
      </c>
      <c r="D5" s="212">
        <v>1</v>
      </c>
      <c r="E5" s="212"/>
      <c r="F5" s="212"/>
      <c r="G5" s="45"/>
      <c r="H5" s="212">
        <v>2</v>
      </c>
      <c r="I5" s="212"/>
      <c r="J5" s="212"/>
      <c r="K5" s="45"/>
      <c r="L5" s="212">
        <v>3</v>
      </c>
      <c r="M5" s="212"/>
      <c r="N5" s="212"/>
      <c r="O5" s="45"/>
      <c r="P5" s="212">
        <v>4</v>
      </c>
      <c r="Q5" s="212"/>
      <c r="R5" s="212"/>
      <c r="S5" s="45"/>
      <c r="T5" s="212">
        <v>5</v>
      </c>
      <c r="U5" s="212"/>
      <c r="V5" s="212"/>
      <c r="W5" s="45"/>
      <c r="X5" s="212">
        <v>6</v>
      </c>
      <c r="Y5" s="212"/>
      <c r="Z5" s="212"/>
      <c r="AA5" s="45"/>
      <c r="AB5" s="210" t="s">
        <v>26</v>
      </c>
      <c r="AC5" s="210"/>
      <c r="AD5" s="210"/>
    </row>
    <row r="6" spans="1:30" ht="12.75">
      <c r="A6">
        <v>1</v>
      </c>
      <c r="B6" s="97" t="s">
        <v>169</v>
      </c>
      <c r="C6" s="10" t="s">
        <v>5</v>
      </c>
      <c r="D6" s="31">
        <v>47</v>
      </c>
      <c r="E6" s="34" t="s">
        <v>4</v>
      </c>
      <c r="F6" s="31">
        <v>24</v>
      </c>
      <c r="G6" s="87"/>
      <c r="H6" s="112">
        <v>48</v>
      </c>
      <c r="I6" s="202" t="s">
        <v>4</v>
      </c>
      <c r="J6" s="6">
        <v>26</v>
      </c>
      <c r="K6" s="6"/>
      <c r="L6" s="116">
        <v>48</v>
      </c>
      <c r="M6" s="116" t="s">
        <v>4</v>
      </c>
      <c r="N6" s="116">
        <v>24</v>
      </c>
      <c r="O6" s="5"/>
      <c r="P6" s="41"/>
      <c r="Q6" s="5"/>
      <c r="R6" s="41"/>
      <c r="S6" s="5"/>
      <c r="T6" s="5">
        <v>47</v>
      </c>
      <c r="U6" s="5" t="s">
        <v>4</v>
      </c>
      <c r="V6" s="5">
        <v>28</v>
      </c>
      <c r="W6" s="5"/>
      <c r="X6" s="5">
        <v>47</v>
      </c>
      <c r="Y6" s="10" t="s">
        <v>4</v>
      </c>
      <c r="Z6" s="5">
        <v>25</v>
      </c>
      <c r="AA6" s="5"/>
      <c r="AB6" s="49">
        <f>SUM(H6,L6,P6,T6,X6)</f>
        <v>190</v>
      </c>
      <c r="AC6" s="40" t="s">
        <v>4</v>
      </c>
      <c r="AD6" s="18">
        <f>SUM(J6,N6,V6,Z6)</f>
        <v>103</v>
      </c>
    </row>
    <row r="7" spans="1:30" ht="12.75">
      <c r="A7">
        <v>2</v>
      </c>
      <c r="B7" s="97" t="s">
        <v>74</v>
      </c>
      <c r="C7" t="s">
        <v>7</v>
      </c>
      <c r="D7" s="4">
        <v>47</v>
      </c>
      <c r="E7" s="40" t="s">
        <v>4</v>
      </c>
      <c r="F7" s="6">
        <v>25</v>
      </c>
      <c r="G7" s="6"/>
      <c r="H7" s="170">
        <v>45</v>
      </c>
      <c r="I7" s="20" t="s">
        <v>4</v>
      </c>
      <c r="J7" s="32">
        <v>24</v>
      </c>
      <c r="K7" s="89"/>
      <c r="L7" s="10">
        <v>46</v>
      </c>
      <c r="M7" s="10" t="s">
        <v>4</v>
      </c>
      <c r="N7" s="10">
        <v>24</v>
      </c>
      <c r="O7" s="5"/>
      <c r="P7" s="41">
        <v>47</v>
      </c>
      <c r="Q7" s="34" t="s">
        <v>4</v>
      </c>
      <c r="R7" s="41">
        <v>26</v>
      </c>
      <c r="S7" s="5"/>
      <c r="T7" s="41">
        <v>47</v>
      </c>
      <c r="U7" s="5" t="s">
        <v>4</v>
      </c>
      <c r="V7" s="41">
        <v>28</v>
      </c>
      <c r="W7" s="5"/>
      <c r="X7" s="116">
        <v>48</v>
      </c>
      <c r="Y7" s="181" t="s">
        <v>4</v>
      </c>
      <c r="Z7" s="116">
        <v>26</v>
      </c>
      <c r="AA7" s="5"/>
      <c r="AB7" s="49">
        <f>SUM(D7,P7,T7,X7)</f>
        <v>189</v>
      </c>
      <c r="AC7" s="40" t="s">
        <v>4</v>
      </c>
      <c r="AD7" s="18">
        <f>SUM(F7,R7,V7,Z7)</f>
        <v>105</v>
      </c>
    </row>
    <row r="8" spans="1:30" ht="12.75">
      <c r="A8">
        <v>3</v>
      </c>
      <c r="B8" t="s">
        <v>35</v>
      </c>
      <c r="C8" t="s">
        <v>66</v>
      </c>
      <c r="D8" s="111">
        <v>48</v>
      </c>
      <c r="E8" s="40" t="s">
        <v>4</v>
      </c>
      <c r="F8" s="111">
        <v>25</v>
      </c>
      <c r="G8" s="87"/>
      <c r="H8" s="4">
        <v>47</v>
      </c>
      <c r="I8" s="60" t="s">
        <v>4</v>
      </c>
      <c r="J8" s="6">
        <v>26</v>
      </c>
      <c r="K8" s="6"/>
      <c r="L8" s="5">
        <v>47</v>
      </c>
      <c r="M8" s="5" t="s">
        <v>4</v>
      </c>
      <c r="N8" s="5">
        <v>24</v>
      </c>
      <c r="O8" s="5"/>
      <c r="P8" s="5"/>
      <c r="Q8" s="34"/>
      <c r="R8" s="5"/>
      <c r="S8" s="5"/>
      <c r="T8" s="90"/>
      <c r="U8" s="90"/>
      <c r="V8" s="90"/>
      <c r="W8" s="5"/>
      <c r="X8" s="5">
        <v>47</v>
      </c>
      <c r="Y8" s="10" t="s">
        <v>4</v>
      </c>
      <c r="Z8" s="5">
        <v>25</v>
      </c>
      <c r="AA8" s="5"/>
      <c r="AB8" s="49">
        <f>SUM(D8,X8,H8,L8,)</f>
        <v>189</v>
      </c>
      <c r="AC8" s="40" t="s">
        <v>4</v>
      </c>
      <c r="AD8" s="18">
        <f>SUM(F8,J8,N8,Z8)</f>
        <v>100</v>
      </c>
    </row>
    <row r="9" spans="1:30" ht="12.75">
      <c r="A9">
        <v>4</v>
      </c>
      <c r="B9" s="97" t="s">
        <v>15</v>
      </c>
      <c r="C9" s="10" t="s">
        <v>14</v>
      </c>
      <c r="D9" s="31">
        <v>42</v>
      </c>
      <c r="E9" s="34" t="s">
        <v>4</v>
      </c>
      <c r="F9" s="31">
        <v>22</v>
      </c>
      <c r="G9" s="87"/>
      <c r="H9" s="117">
        <v>47</v>
      </c>
      <c r="I9" s="60" t="s">
        <v>4</v>
      </c>
      <c r="J9" s="118">
        <v>26</v>
      </c>
      <c r="K9" s="118"/>
      <c r="L9" s="41">
        <v>46</v>
      </c>
      <c r="M9" s="5" t="s">
        <v>4</v>
      </c>
      <c r="N9" s="41">
        <v>23</v>
      </c>
      <c r="O9" s="19"/>
      <c r="P9" s="21">
        <v>43</v>
      </c>
      <c r="Q9" s="34" t="s">
        <v>4</v>
      </c>
      <c r="R9" s="21">
        <v>25</v>
      </c>
      <c r="S9" s="19"/>
      <c r="T9" s="19">
        <v>45</v>
      </c>
      <c r="U9" s="5" t="s">
        <v>4</v>
      </c>
      <c r="V9" s="19">
        <v>26</v>
      </c>
      <c r="W9" s="19"/>
      <c r="X9" s="19">
        <v>47</v>
      </c>
      <c r="Y9" s="10" t="s">
        <v>4</v>
      </c>
      <c r="Z9" s="19">
        <v>25</v>
      </c>
      <c r="AA9" s="19"/>
      <c r="AB9" s="49">
        <f>SUM(,H9,L9,T9,X9)</f>
        <v>185</v>
      </c>
      <c r="AC9" s="40" t="s">
        <v>4</v>
      </c>
      <c r="AD9" s="18">
        <f>SUM(J9,N9,V9,Z9)</f>
        <v>100</v>
      </c>
    </row>
    <row r="10" spans="1:30" ht="12.75">
      <c r="A10">
        <v>5</v>
      </c>
      <c r="B10" s="97" t="s">
        <v>6</v>
      </c>
      <c r="C10" s="10" t="s">
        <v>7</v>
      </c>
      <c r="D10" s="87">
        <v>47</v>
      </c>
      <c r="E10" s="40" t="s">
        <v>4</v>
      </c>
      <c r="F10" s="87">
        <v>24</v>
      </c>
      <c r="G10" s="87"/>
      <c r="H10" s="4">
        <v>47</v>
      </c>
      <c r="I10" s="60" t="s">
        <v>4</v>
      </c>
      <c r="J10" s="6">
        <v>26</v>
      </c>
      <c r="K10" s="6"/>
      <c r="L10" s="5">
        <v>47</v>
      </c>
      <c r="M10" s="5" t="s">
        <v>4</v>
      </c>
      <c r="N10" s="5">
        <v>24</v>
      </c>
      <c r="O10" s="5"/>
      <c r="P10" s="5">
        <v>43</v>
      </c>
      <c r="Q10" s="34" t="s">
        <v>4</v>
      </c>
      <c r="R10" s="5">
        <v>26</v>
      </c>
      <c r="S10" s="5"/>
      <c r="T10" s="5"/>
      <c r="U10" s="5"/>
      <c r="V10" s="5"/>
      <c r="W10" s="5"/>
      <c r="X10" s="5"/>
      <c r="Y10" s="10"/>
      <c r="Z10" s="5"/>
      <c r="AA10" s="5"/>
      <c r="AB10" s="49">
        <f>SUM(D10,X10,H10,L10,P10,T10,X10)</f>
        <v>184</v>
      </c>
      <c r="AC10" s="40" t="s">
        <v>4</v>
      </c>
      <c r="AD10" s="18">
        <f>SUM(F10,J10,N10,R10,V10,Z10)</f>
        <v>100</v>
      </c>
    </row>
    <row r="11" spans="1:30" ht="12.75">
      <c r="A11">
        <v>6</v>
      </c>
      <c r="B11" s="97" t="s">
        <v>170</v>
      </c>
      <c r="C11" t="s">
        <v>5</v>
      </c>
      <c r="D11" s="111">
        <v>48</v>
      </c>
      <c r="E11" s="40" t="s">
        <v>4</v>
      </c>
      <c r="F11" s="111">
        <v>25</v>
      </c>
      <c r="G11" s="87"/>
      <c r="H11" s="85">
        <v>46</v>
      </c>
      <c r="I11" s="60" t="s">
        <v>4</v>
      </c>
      <c r="J11" s="18">
        <v>25</v>
      </c>
      <c r="K11" s="18"/>
      <c r="L11" s="19">
        <v>46</v>
      </c>
      <c r="M11" s="5" t="s">
        <v>4</v>
      </c>
      <c r="N11" s="19">
        <v>24</v>
      </c>
      <c r="O11" s="19"/>
      <c r="P11" s="21">
        <v>43</v>
      </c>
      <c r="Q11" s="34" t="s">
        <v>4</v>
      </c>
      <c r="R11" s="21">
        <v>24</v>
      </c>
      <c r="S11" s="19"/>
      <c r="T11" s="41">
        <v>43</v>
      </c>
      <c r="U11" s="5" t="s">
        <v>4</v>
      </c>
      <c r="V11" s="41">
        <v>26</v>
      </c>
      <c r="W11" s="19"/>
      <c r="X11" s="19"/>
      <c r="Y11" s="10"/>
      <c r="Z11" s="19"/>
      <c r="AA11" s="19"/>
      <c r="AB11" s="49">
        <f>SUM(D11,,H11,L11,T11,)</f>
        <v>183</v>
      </c>
      <c r="AC11" s="40" t="s">
        <v>4</v>
      </c>
      <c r="AD11" s="18">
        <f>SUM(F11,J11,N11,V11)</f>
        <v>100</v>
      </c>
    </row>
    <row r="12" spans="1:30" ht="12.75">
      <c r="A12">
        <v>7</v>
      </c>
      <c r="B12" s="97" t="s">
        <v>59</v>
      </c>
      <c r="C12" s="10" t="s">
        <v>7</v>
      </c>
      <c r="D12" s="87">
        <v>43</v>
      </c>
      <c r="E12" s="40" t="s">
        <v>4</v>
      </c>
      <c r="F12" s="87">
        <v>25</v>
      </c>
      <c r="G12" s="87"/>
      <c r="H12" s="171">
        <v>41</v>
      </c>
      <c r="I12" s="20" t="s">
        <v>4</v>
      </c>
      <c r="J12" s="172">
        <v>25</v>
      </c>
      <c r="K12" s="118"/>
      <c r="L12" s="115">
        <v>48</v>
      </c>
      <c r="M12" s="116" t="s">
        <v>4</v>
      </c>
      <c r="N12" s="115">
        <v>24</v>
      </c>
      <c r="O12" s="19"/>
      <c r="P12" s="19">
        <v>46</v>
      </c>
      <c r="Q12" s="34" t="s">
        <v>4</v>
      </c>
      <c r="R12" s="19">
        <v>26</v>
      </c>
      <c r="S12" s="19"/>
      <c r="T12" s="19"/>
      <c r="U12" s="5"/>
      <c r="V12" s="19"/>
      <c r="W12" s="19"/>
      <c r="X12" s="19">
        <v>46</v>
      </c>
      <c r="Y12" s="10" t="s">
        <v>4</v>
      </c>
      <c r="Z12" s="19">
        <v>25</v>
      </c>
      <c r="AA12" s="19"/>
      <c r="AB12" s="49">
        <f>SUM(D12,L12,P12,X12)</f>
        <v>183</v>
      </c>
      <c r="AC12" s="40" t="s">
        <v>4</v>
      </c>
      <c r="AD12" s="18">
        <f>SUM(F12,Z12,N12,R12)</f>
        <v>100</v>
      </c>
    </row>
    <row r="13" spans="1:30" ht="12.75">
      <c r="A13" s="17">
        <v>8</v>
      </c>
      <c r="B13" s="103" t="s">
        <v>101</v>
      </c>
      <c r="C13" s="21" t="s">
        <v>56</v>
      </c>
      <c r="D13" s="31">
        <v>38</v>
      </c>
      <c r="E13" s="34" t="s">
        <v>4</v>
      </c>
      <c r="F13" s="31">
        <v>23</v>
      </c>
      <c r="G13" s="87"/>
      <c r="H13" s="171">
        <v>37</v>
      </c>
      <c r="I13" s="22" t="s">
        <v>4</v>
      </c>
      <c r="J13" s="172">
        <v>21</v>
      </c>
      <c r="K13" s="172"/>
      <c r="L13" s="115">
        <v>48</v>
      </c>
      <c r="M13" s="115" t="s">
        <v>4</v>
      </c>
      <c r="N13" s="115">
        <v>24</v>
      </c>
      <c r="O13" s="19"/>
      <c r="P13" s="19">
        <v>46</v>
      </c>
      <c r="Q13" s="34" t="s">
        <v>4</v>
      </c>
      <c r="R13" s="19">
        <v>26</v>
      </c>
      <c r="S13" s="19"/>
      <c r="T13" s="19">
        <v>42</v>
      </c>
      <c r="U13" s="19" t="s">
        <v>4</v>
      </c>
      <c r="V13" s="19">
        <v>26</v>
      </c>
      <c r="W13" s="19"/>
      <c r="X13" s="19">
        <v>46</v>
      </c>
      <c r="Y13" s="10" t="s">
        <v>4</v>
      </c>
      <c r="Z13" s="19">
        <v>26</v>
      </c>
      <c r="AA13" s="19"/>
      <c r="AB13" s="49">
        <f>SUM(L13,P13,T13,X13)</f>
        <v>182</v>
      </c>
      <c r="AC13" s="40" t="s">
        <v>4</v>
      </c>
      <c r="AD13" s="18">
        <f>SUM(N13,R13,V13,Z13)</f>
        <v>102</v>
      </c>
    </row>
    <row r="14" spans="1:30" ht="12.75">
      <c r="A14">
        <v>9</v>
      </c>
      <c r="B14" s="97" t="s">
        <v>43</v>
      </c>
      <c r="C14" t="s">
        <v>14</v>
      </c>
      <c r="D14" s="87">
        <v>45</v>
      </c>
      <c r="E14" s="40" t="s">
        <v>4</v>
      </c>
      <c r="F14" s="87">
        <v>23</v>
      </c>
      <c r="G14" s="87"/>
      <c r="H14" s="85">
        <v>46</v>
      </c>
      <c r="I14" s="60" t="s">
        <v>4</v>
      </c>
      <c r="J14" s="18">
        <v>26</v>
      </c>
      <c r="K14" s="18"/>
      <c r="L14" s="19">
        <v>45</v>
      </c>
      <c r="M14" s="5" t="s">
        <v>4</v>
      </c>
      <c r="N14" s="19">
        <v>24</v>
      </c>
      <c r="O14" s="19"/>
      <c r="P14" s="19"/>
      <c r="Q14" s="34"/>
      <c r="R14" s="41"/>
      <c r="S14" s="19"/>
      <c r="T14" s="19"/>
      <c r="U14" s="19"/>
      <c r="V14" s="19"/>
      <c r="W14" s="19"/>
      <c r="X14" s="19">
        <v>46</v>
      </c>
      <c r="Y14" s="21" t="s">
        <v>4</v>
      </c>
      <c r="Z14" s="19">
        <v>24</v>
      </c>
      <c r="AA14" s="19"/>
      <c r="AB14" s="49">
        <f>SUM(D14,X14,H14,L14,)</f>
        <v>182</v>
      </c>
      <c r="AC14" s="40" t="s">
        <v>4</v>
      </c>
      <c r="AD14" s="18">
        <f>SUM(F14,J14,N14,Z14)</f>
        <v>97</v>
      </c>
    </row>
    <row r="15" spans="1:30" s="17" customFormat="1" ht="12.75">
      <c r="A15" s="17">
        <v>10</v>
      </c>
      <c r="B15" s="97" t="s">
        <v>75</v>
      </c>
      <c r="C15" s="17" t="s">
        <v>56</v>
      </c>
      <c r="D15" s="87">
        <v>45</v>
      </c>
      <c r="E15" s="40" t="s">
        <v>4</v>
      </c>
      <c r="F15" s="87">
        <v>25</v>
      </c>
      <c r="G15" s="87"/>
      <c r="H15" s="4">
        <v>44</v>
      </c>
      <c r="I15" s="60" t="s">
        <v>4</v>
      </c>
      <c r="J15" s="6">
        <v>25</v>
      </c>
      <c r="K15" s="6"/>
      <c r="L15" s="41">
        <v>45</v>
      </c>
      <c r="M15" s="5" t="s">
        <v>4</v>
      </c>
      <c r="N15" s="41">
        <v>22</v>
      </c>
      <c r="O15" s="5"/>
      <c r="P15" s="10">
        <v>42</v>
      </c>
      <c r="Q15" s="34" t="s">
        <v>4</v>
      </c>
      <c r="R15" s="10">
        <v>24</v>
      </c>
      <c r="S15" s="10"/>
      <c r="T15" s="10">
        <v>43</v>
      </c>
      <c r="U15" s="10" t="s">
        <v>4</v>
      </c>
      <c r="V15" s="10">
        <v>25</v>
      </c>
      <c r="W15" s="5"/>
      <c r="X15" s="5">
        <v>47</v>
      </c>
      <c r="Y15" s="10" t="s">
        <v>4</v>
      </c>
      <c r="Z15" s="5">
        <v>25</v>
      </c>
      <c r="AA15" s="5"/>
      <c r="AB15" s="49">
        <f>SUM(D15,X15,H15,L15)</f>
        <v>181</v>
      </c>
      <c r="AC15" s="40" t="s">
        <v>4</v>
      </c>
      <c r="AD15" s="18">
        <f>SUM(F15,J15,N15,Z15)</f>
        <v>97</v>
      </c>
    </row>
    <row r="16" spans="1:30" ht="12.75">
      <c r="A16">
        <v>11</v>
      </c>
      <c r="B16" s="97" t="s">
        <v>9</v>
      </c>
      <c r="C16" t="s">
        <v>7</v>
      </c>
      <c r="D16" s="87">
        <v>46</v>
      </c>
      <c r="E16" s="40" t="s">
        <v>4</v>
      </c>
      <c r="F16" s="87">
        <v>25</v>
      </c>
      <c r="G16" s="87"/>
      <c r="H16" s="85">
        <v>43</v>
      </c>
      <c r="I16" s="60" t="s">
        <v>4</v>
      </c>
      <c r="J16" s="18">
        <v>25</v>
      </c>
      <c r="K16" s="18"/>
      <c r="L16" s="19"/>
      <c r="M16" s="5"/>
      <c r="N16" s="19"/>
      <c r="O16" s="19"/>
      <c r="P16" s="19">
        <v>43</v>
      </c>
      <c r="Q16" s="34" t="s">
        <v>4</v>
      </c>
      <c r="R16" s="19">
        <v>24</v>
      </c>
      <c r="S16" s="19"/>
      <c r="T16" s="19"/>
      <c r="U16" s="10"/>
      <c r="V16" s="19"/>
      <c r="W16" s="19"/>
      <c r="X16" s="115">
        <v>48</v>
      </c>
      <c r="Y16" s="181" t="s">
        <v>4</v>
      </c>
      <c r="Z16" s="115">
        <v>26</v>
      </c>
      <c r="AA16" s="19"/>
      <c r="AB16" s="49">
        <f>SUM(D16,H16,P16,X16)</f>
        <v>180</v>
      </c>
      <c r="AC16" s="40" t="s">
        <v>4</v>
      </c>
      <c r="AD16" s="18">
        <f>SUM(F16,J16,R16,V16,Z16)</f>
        <v>100</v>
      </c>
    </row>
    <row r="17" spans="1:30" ht="12.75">
      <c r="A17" s="17">
        <v>12</v>
      </c>
      <c r="B17" s="97" t="s">
        <v>88</v>
      </c>
      <c r="C17" t="s">
        <v>14</v>
      </c>
      <c r="D17" s="87">
        <v>44</v>
      </c>
      <c r="E17" s="40" t="s">
        <v>4</v>
      </c>
      <c r="F17" s="87">
        <v>24</v>
      </c>
      <c r="G17" s="87"/>
      <c r="H17" s="4">
        <v>44</v>
      </c>
      <c r="I17" s="60" t="s">
        <v>4</v>
      </c>
      <c r="J17" s="6">
        <v>25</v>
      </c>
      <c r="K17" s="6"/>
      <c r="L17" s="41">
        <v>45</v>
      </c>
      <c r="M17" s="5" t="s">
        <v>4</v>
      </c>
      <c r="N17" s="41">
        <v>24</v>
      </c>
      <c r="O17" s="5"/>
      <c r="P17" s="10">
        <v>41</v>
      </c>
      <c r="Q17" s="34" t="s">
        <v>4</v>
      </c>
      <c r="R17" s="10">
        <v>25</v>
      </c>
      <c r="S17" s="10"/>
      <c r="T17" s="10"/>
      <c r="U17" s="10"/>
      <c r="V17" s="10"/>
      <c r="W17" s="10"/>
      <c r="X17" s="5">
        <v>43</v>
      </c>
      <c r="Y17" s="5" t="s">
        <v>4</v>
      </c>
      <c r="Z17" s="5">
        <v>23</v>
      </c>
      <c r="AA17" s="5"/>
      <c r="AB17" s="49">
        <f>SUM(D17,X17,H17,L17,)</f>
        <v>176</v>
      </c>
      <c r="AC17" s="40" t="s">
        <v>4</v>
      </c>
      <c r="AD17" s="18">
        <f>SUM(F17,J17,V17,Z17)</f>
        <v>72</v>
      </c>
    </row>
    <row r="18" spans="1:30" s="17" customFormat="1" ht="12.75">
      <c r="A18" s="17">
        <v>13</v>
      </c>
      <c r="B18" s="103" t="s">
        <v>102</v>
      </c>
      <c r="C18" s="21" t="s">
        <v>5</v>
      </c>
      <c r="D18" s="87">
        <v>42</v>
      </c>
      <c r="E18" s="40" t="s">
        <v>4</v>
      </c>
      <c r="F18" s="87">
        <v>22</v>
      </c>
      <c r="G18" s="87"/>
      <c r="H18" s="117">
        <v>46</v>
      </c>
      <c r="I18" s="86" t="s">
        <v>4</v>
      </c>
      <c r="J18" s="118">
        <v>25</v>
      </c>
      <c r="K18" s="118"/>
      <c r="L18" s="19"/>
      <c r="M18" s="19"/>
      <c r="N18" s="19"/>
      <c r="O18" s="19"/>
      <c r="P18" s="19">
        <v>41</v>
      </c>
      <c r="Q18" s="34" t="s">
        <v>4</v>
      </c>
      <c r="R18" s="19">
        <v>23</v>
      </c>
      <c r="S18" s="19"/>
      <c r="T18" s="19"/>
      <c r="U18" s="10"/>
      <c r="V18" s="19"/>
      <c r="W18" s="19"/>
      <c r="X18" s="19">
        <v>46</v>
      </c>
      <c r="Y18" s="5" t="s">
        <v>4</v>
      </c>
      <c r="Z18" s="19">
        <v>26</v>
      </c>
      <c r="AA18" s="19"/>
      <c r="AB18" s="49">
        <f>SUM(D18,X18,H18,P18)</f>
        <v>175</v>
      </c>
      <c r="AC18" s="40" t="s">
        <v>4</v>
      </c>
      <c r="AD18" s="18">
        <f>SUM(F18,J18,R18,Z18)</f>
        <v>96</v>
      </c>
    </row>
    <row r="19" spans="1:30" ht="12.75">
      <c r="A19" s="17">
        <v>14</v>
      </c>
      <c r="B19" s="103" t="s">
        <v>13</v>
      </c>
      <c r="C19" s="17" t="s">
        <v>14</v>
      </c>
      <c r="D19" s="87">
        <v>46</v>
      </c>
      <c r="E19" s="40" t="s">
        <v>4</v>
      </c>
      <c r="F19" s="87">
        <v>25</v>
      </c>
      <c r="G19" s="87"/>
      <c r="H19" s="85">
        <v>43</v>
      </c>
      <c r="I19" s="86" t="s">
        <v>4</v>
      </c>
      <c r="J19" s="18">
        <v>25</v>
      </c>
      <c r="K19" s="18"/>
      <c r="L19" s="41">
        <v>43</v>
      </c>
      <c r="M19" s="19" t="s">
        <v>4</v>
      </c>
      <c r="N19" s="41">
        <v>22</v>
      </c>
      <c r="O19" s="19"/>
      <c r="P19" s="19"/>
      <c r="Q19" s="34"/>
      <c r="R19" s="19"/>
      <c r="S19" s="19"/>
      <c r="T19" s="41">
        <v>42</v>
      </c>
      <c r="U19" s="10" t="s">
        <v>4</v>
      </c>
      <c r="V19" s="41">
        <v>26</v>
      </c>
      <c r="W19" s="19"/>
      <c r="X19" s="21">
        <v>40</v>
      </c>
      <c r="Y19" s="5" t="s">
        <v>4</v>
      </c>
      <c r="Z19" s="21">
        <v>22</v>
      </c>
      <c r="AA19" s="19"/>
      <c r="AB19" s="49">
        <f>SUM(D19,H19,L19,T19)</f>
        <v>174</v>
      </c>
      <c r="AC19" s="40" t="s">
        <v>4</v>
      </c>
      <c r="AD19" s="18">
        <f>SUM(F19,J19,N19,V19,)</f>
        <v>98</v>
      </c>
    </row>
    <row r="20" spans="1:30" ht="12.75">
      <c r="A20">
        <v>15</v>
      </c>
      <c r="B20" s="103" t="s">
        <v>12</v>
      </c>
      <c r="C20" t="s">
        <v>7</v>
      </c>
      <c r="D20" s="87">
        <v>46</v>
      </c>
      <c r="E20" s="40" t="s">
        <v>4</v>
      </c>
      <c r="F20" s="87">
        <v>24</v>
      </c>
      <c r="G20" s="87"/>
      <c r="H20" s="85">
        <v>42</v>
      </c>
      <c r="I20" s="60" t="s">
        <v>4</v>
      </c>
      <c r="J20" s="18">
        <v>25</v>
      </c>
      <c r="K20" s="18"/>
      <c r="L20" s="41"/>
      <c r="M20" s="5"/>
      <c r="N20" s="41"/>
      <c r="O20" s="19"/>
      <c r="P20" s="21">
        <v>37</v>
      </c>
      <c r="Q20" s="34" t="s">
        <v>4</v>
      </c>
      <c r="R20" s="21">
        <v>23</v>
      </c>
      <c r="S20" s="19"/>
      <c r="T20" s="19">
        <v>43</v>
      </c>
      <c r="U20" s="10" t="s">
        <v>4</v>
      </c>
      <c r="V20" s="19">
        <v>26</v>
      </c>
      <c r="W20" s="19"/>
      <c r="X20" s="41">
        <v>43</v>
      </c>
      <c r="Y20" s="5" t="s">
        <v>4</v>
      </c>
      <c r="Z20" s="41">
        <v>22</v>
      </c>
      <c r="AA20" s="19"/>
      <c r="AB20" s="49">
        <f>SUM(D20,X20,H20,T20)</f>
        <v>174</v>
      </c>
      <c r="AC20" s="40" t="s">
        <v>4</v>
      </c>
      <c r="AD20" s="18">
        <f>SUM(F20,J20,V20,Z20)</f>
        <v>97</v>
      </c>
    </row>
    <row r="21" spans="1:30" ht="12.75">
      <c r="A21" s="17">
        <v>16</v>
      </c>
      <c r="B21" s="97" t="s">
        <v>79</v>
      </c>
      <c r="C21" t="s">
        <v>14</v>
      </c>
      <c r="D21" s="87">
        <v>44</v>
      </c>
      <c r="E21" s="40" t="s">
        <v>4</v>
      </c>
      <c r="F21" s="87">
        <v>24</v>
      </c>
      <c r="G21" s="87"/>
      <c r="H21" s="117">
        <v>44</v>
      </c>
      <c r="I21" s="60" t="s">
        <v>4</v>
      </c>
      <c r="J21" s="118">
        <v>25</v>
      </c>
      <c r="K21" s="118"/>
      <c r="L21" s="19"/>
      <c r="M21" s="5"/>
      <c r="N21" s="19"/>
      <c r="O21" s="19"/>
      <c r="P21" s="19"/>
      <c r="Q21" s="34"/>
      <c r="R21" s="19"/>
      <c r="S21" s="19"/>
      <c r="T21" s="19">
        <v>38</v>
      </c>
      <c r="U21" s="10" t="s">
        <v>4</v>
      </c>
      <c r="V21" s="19">
        <v>23</v>
      </c>
      <c r="W21" s="19"/>
      <c r="X21" s="19">
        <v>44</v>
      </c>
      <c r="Y21" s="5" t="s">
        <v>4</v>
      </c>
      <c r="Z21" s="19">
        <v>26</v>
      </c>
      <c r="AA21" s="19"/>
      <c r="AB21" s="49">
        <f>SUM(D21,X21,H21,T21)</f>
        <v>170</v>
      </c>
      <c r="AC21" s="40" t="s">
        <v>4</v>
      </c>
      <c r="AD21" s="24">
        <f>SUM(F21,J21,V21,Z21)</f>
        <v>98</v>
      </c>
    </row>
    <row r="22" spans="1:30" ht="12.75">
      <c r="A22">
        <v>17</v>
      </c>
      <c r="B22" s="103" t="s">
        <v>44</v>
      </c>
      <c r="C22" s="21" t="s">
        <v>14</v>
      </c>
      <c r="D22" s="87">
        <v>39</v>
      </c>
      <c r="E22" s="40" t="s">
        <v>4</v>
      </c>
      <c r="F22" s="87">
        <v>23</v>
      </c>
      <c r="G22" s="87"/>
      <c r="H22" s="171">
        <v>38</v>
      </c>
      <c r="I22" s="22" t="s">
        <v>4</v>
      </c>
      <c r="J22" s="172">
        <v>22</v>
      </c>
      <c r="K22" s="118"/>
      <c r="L22" s="19">
        <v>41</v>
      </c>
      <c r="M22" s="19" t="s">
        <v>4</v>
      </c>
      <c r="N22" s="19">
        <v>22</v>
      </c>
      <c r="O22" s="19"/>
      <c r="P22" s="19">
        <v>45</v>
      </c>
      <c r="Q22" s="34" t="s">
        <v>4</v>
      </c>
      <c r="R22" s="19">
        <v>25</v>
      </c>
      <c r="S22" s="19"/>
      <c r="T22" s="21">
        <v>35</v>
      </c>
      <c r="U22" s="21" t="s">
        <v>4</v>
      </c>
      <c r="V22" s="21">
        <v>20</v>
      </c>
      <c r="W22" s="21"/>
      <c r="X22" s="19">
        <v>44</v>
      </c>
      <c r="Y22" s="5" t="s">
        <v>4</v>
      </c>
      <c r="Z22" s="19">
        <v>24</v>
      </c>
      <c r="AA22" s="19"/>
      <c r="AB22" s="49">
        <f>SUM(D22,L22,P22,X22)</f>
        <v>169</v>
      </c>
      <c r="AC22" s="40" t="s">
        <v>4</v>
      </c>
      <c r="AD22" s="18">
        <f>SUM(F22,Z22,N22,R22)</f>
        <v>94</v>
      </c>
    </row>
    <row r="23" spans="1:30" ht="13.5" thickBot="1">
      <c r="A23" s="120">
        <v>18</v>
      </c>
      <c r="B23" s="121" t="s">
        <v>77</v>
      </c>
      <c r="C23" s="173" t="s">
        <v>14</v>
      </c>
      <c r="D23" s="122">
        <v>38</v>
      </c>
      <c r="E23" s="123" t="s">
        <v>4</v>
      </c>
      <c r="F23" s="122">
        <v>22</v>
      </c>
      <c r="G23" s="122"/>
      <c r="H23" s="199">
        <v>44</v>
      </c>
      <c r="I23" s="174" t="s">
        <v>4</v>
      </c>
      <c r="J23" s="200">
        <v>23</v>
      </c>
      <c r="K23" s="200"/>
      <c r="L23" s="124">
        <v>45</v>
      </c>
      <c r="M23" s="124" t="s">
        <v>4</v>
      </c>
      <c r="N23" s="124">
        <v>22</v>
      </c>
      <c r="O23" s="124"/>
      <c r="P23" s="124">
        <v>39</v>
      </c>
      <c r="Q23" s="201" t="s">
        <v>4</v>
      </c>
      <c r="R23" s="124">
        <v>21</v>
      </c>
      <c r="S23" s="124"/>
      <c r="T23" s="124"/>
      <c r="U23" s="124"/>
      <c r="V23" s="124"/>
      <c r="W23" s="124"/>
      <c r="X23" s="124"/>
      <c r="Y23" s="120"/>
      <c r="Z23" s="124"/>
      <c r="AA23" s="124"/>
      <c r="AB23" s="125">
        <f>SUM(D23,H23,L23,P23)</f>
        <v>166</v>
      </c>
      <c r="AC23" s="123" t="s">
        <v>4</v>
      </c>
      <c r="AD23" s="126">
        <f>SUM(F23,J23,N23,R23,V23,)</f>
        <v>88</v>
      </c>
    </row>
    <row r="24" spans="1:32" ht="12.75">
      <c r="A24" s="17">
        <v>19</v>
      </c>
      <c r="B24" t="s">
        <v>8</v>
      </c>
      <c r="C24" t="s">
        <v>5</v>
      </c>
      <c r="D24" s="31"/>
      <c r="E24" s="34"/>
      <c r="F24" s="31"/>
      <c r="G24" s="31"/>
      <c r="H24" s="85"/>
      <c r="I24" s="60"/>
      <c r="J24" s="18"/>
      <c r="K24" s="18"/>
      <c r="L24" s="19"/>
      <c r="M24" s="5"/>
      <c r="N24" s="19"/>
      <c r="O24" s="19"/>
      <c r="P24" s="19"/>
      <c r="Q24" s="5"/>
      <c r="R24" s="19"/>
      <c r="S24" s="19"/>
      <c r="T24" s="43"/>
      <c r="U24" s="10"/>
      <c r="V24" s="43"/>
      <c r="W24" s="21"/>
      <c r="X24" s="115">
        <v>48</v>
      </c>
      <c r="Y24" s="182" t="s">
        <v>4</v>
      </c>
      <c r="Z24" s="115">
        <v>26</v>
      </c>
      <c r="AA24" s="182"/>
      <c r="AB24" s="49">
        <f>SUM(X24)</f>
        <v>48</v>
      </c>
      <c r="AC24" s="40" t="s">
        <v>4</v>
      </c>
      <c r="AD24" s="18">
        <f>SUM(F24,J24,N24,V24,Z24)</f>
        <v>26</v>
      </c>
      <c r="AF24" s="17"/>
    </row>
    <row r="25" spans="1:32" ht="12.75">
      <c r="A25" s="17"/>
      <c r="D25" s="31"/>
      <c r="E25" s="34"/>
      <c r="F25" s="31"/>
      <c r="G25" s="31"/>
      <c r="H25" s="85"/>
      <c r="I25" s="60"/>
      <c r="J25" s="18"/>
      <c r="K25" s="18"/>
      <c r="L25" s="19"/>
      <c r="M25" s="5"/>
      <c r="N25" s="19"/>
      <c r="O25" s="19"/>
      <c r="P25" s="19"/>
      <c r="Q25" s="5"/>
      <c r="R25" s="19"/>
      <c r="S25" s="19"/>
      <c r="T25" s="43"/>
      <c r="U25" s="10"/>
      <c r="V25" s="43"/>
      <c r="W25" s="21"/>
      <c r="X25" s="115"/>
      <c r="Y25" s="21"/>
      <c r="Z25" s="115"/>
      <c r="AA25" s="182"/>
      <c r="AB25" s="49"/>
      <c r="AC25" s="40"/>
      <c r="AD25" s="18"/>
      <c r="AF25" s="17"/>
    </row>
    <row r="26" spans="1:27" ht="12.75">
      <c r="A26" s="5" t="s">
        <v>16</v>
      </c>
      <c r="D26" s="7" t="s">
        <v>33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30" ht="12.75">
      <c r="A27" s="8"/>
      <c r="B27" s="8" t="s">
        <v>1</v>
      </c>
      <c r="C27" s="8" t="s">
        <v>2</v>
      </c>
      <c r="D27" s="212">
        <v>1</v>
      </c>
      <c r="E27" s="212"/>
      <c r="F27" s="212"/>
      <c r="G27" s="45"/>
      <c r="H27" s="212">
        <v>2</v>
      </c>
      <c r="I27" s="212"/>
      <c r="J27" s="212"/>
      <c r="K27" s="45"/>
      <c r="L27" s="212">
        <v>3</v>
      </c>
      <c r="M27" s="212"/>
      <c r="N27" s="212"/>
      <c r="O27" s="45"/>
      <c r="P27" s="212">
        <v>4</v>
      </c>
      <c r="Q27" s="212"/>
      <c r="R27" s="212"/>
      <c r="S27" s="45"/>
      <c r="T27" s="212">
        <v>5</v>
      </c>
      <c r="U27" s="212"/>
      <c r="V27" s="212"/>
      <c r="W27" s="45"/>
      <c r="X27" s="212">
        <v>6</v>
      </c>
      <c r="Y27" s="212"/>
      <c r="Z27" s="212"/>
      <c r="AA27" s="45"/>
      <c r="AB27" s="210" t="s">
        <v>26</v>
      </c>
      <c r="AC27" s="210"/>
      <c r="AD27" s="210"/>
    </row>
    <row r="28" spans="1:30" ht="12.75">
      <c r="A28" s="17">
        <v>1</v>
      </c>
      <c r="B28" s="97" t="s">
        <v>239</v>
      </c>
      <c r="C28" s="42" t="s">
        <v>3</v>
      </c>
      <c r="D28" s="87">
        <v>46</v>
      </c>
      <c r="E28" s="40" t="s">
        <v>4</v>
      </c>
      <c r="F28" s="87">
        <v>25</v>
      </c>
      <c r="G28" s="87"/>
      <c r="H28" s="113">
        <v>48</v>
      </c>
      <c r="I28" s="203" t="s">
        <v>4</v>
      </c>
      <c r="J28" s="204">
        <v>26</v>
      </c>
      <c r="K28" s="6"/>
      <c r="L28" s="41"/>
      <c r="M28" s="5"/>
      <c r="N28" s="41"/>
      <c r="O28" s="5"/>
      <c r="P28" s="5">
        <v>45</v>
      </c>
      <c r="Q28" s="5" t="s">
        <v>4</v>
      </c>
      <c r="R28" s="5">
        <v>24</v>
      </c>
      <c r="S28" s="5"/>
      <c r="T28" s="5">
        <v>47</v>
      </c>
      <c r="U28" s="5" t="s">
        <v>4</v>
      </c>
      <c r="V28" s="5">
        <v>28</v>
      </c>
      <c r="W28" s="5"/>
      <c r="X28" s="5"/>
      <c r="Y28" s="5"/>
      <c r="Z28" s="5"/>
      <c r="AA28" s="5"/>
      <c r="AB28" s="49">
        <f>SUM(D28,H28,P28,T28,)</f>
        <v>186</v>
      </c>
      <c r="AC28" s="40" t="s">
        <v>4</v>
      </c>
      <c r="AD28" s="18">
        <f>SUM(F28,J28,R28,V28,Z28)</f>
        <v>103</v>
      </c>
    </row>
    <row r="29" spans="1:30" ht="12.75">
      <c r="A29" s="17">
        <v>2</v>
      </c>
      <c r="B29" s="97" t="s">
        <v>76</v>
      </c>
      <c r="C29" s="10" t="s">
        <v>14</v>
      </c>
      <c r="D29" s="87">
        <v>43</v>
      </c>
      <c r="E29" s="40" t="s">
        <v>4</v>
      </c>
      <c r="F29" s="87">
        <v>24</v>
      </c>
      <c r="G29" s="87"/>
      <c r="H29" s="23">
        <v>38</v>
      </c>
      <c r="I29" s="20" t="s">
        <v>4</v>
      </c>
      <c r="J29" s="24">
        <v>24</v>
      </c>
      <c r="K29" s="18"/>
      <c r="L29" s="41">
        <v>43</v>
      </c>
      <c r="M29" s="5" t="s">
        <v>4</v>
      </c>
      <c r="N29" s="41">
        <v>22</v>
      </c>
      <c r="O29" s="19"/>
      <c r="P29" s="19">
        <v>43</v>
      </c>
      <c r="Q29" s="5" t="s">
        <v>4</v>
      </c>
      <c r="R29" s="19">
        <v>25</v>
      </c>
      <c r="S29" s="19"/>
      <c r="T29" s="21">
        <v>42</v>
      </c>
      <c r="U29" s="10" t="s">
        <v>4</v>
      </c>
      <c r="V29" s="21">
        <v>25</v>
      </c>
      <c r="W29" s="19"/>
      <c r="X29" s="19">
        <v>43</v>
      </c>
      <c r="Y29" s="5" t="s">
        <v>4</v>
      </c>
      <c r="Z29" s="19">
        <v>23</v>
      </c>
      <c r="AA29" s="19"/>
      <c r="AB29" s="49">
        <f>SUM(D29,L29,P29,X29)</f>
        <v>172</v>
      </c>
      <c r="AC29" s="40" t="s">
        <v>4</v>
      </c>
      <c r="AD29" s="18">
        <f>SUM(F29,J29,R29,Z29)</f>
        <v>96</v>
      </c>
    </row>
    <row r="30" spans="1:30" s="17" customFormat="1" ht="12.75">
      <c r="A30" s="17">
        <v>3</v>
      </c>
      <c r="B30" s="97" t="s">
        <v>71</v>
      </c>
      <c r="C30" s="10" t="s">
        <v>7</v>
      </c>
      <c r="D30" s="87">
        <v>42</v>
      </c>
      <c r="E30" s="40" t="s">
        <v>4</v>
      </c>
      <c r="F30" s="87">
        <v>24</v>
      </c>
      <c r="G30" s="87"/>
      <c r="H30" s="4">
        <v>41</v>
      </c>
      <c r="I30" s="60" t="s">
        <v>4</v>
      </c>
      <c r="J30" s="6">
        <v>23</v>
      </c>
      <c r="K30" s="6"/>
      <c r="L30" s="41">
        <v>46</v>
      </c>
      <c r="M30" s="5" t="s">
        <v>4</v>
      </c>
      <c r="N30" s="41">
        <v>23</v>
      </c>
      <c r="O30" s="5"/>
      <c r="P30" s="10">
        <v>36</v>
      </c>
      <c r="Q30" s="10" t="s">
        <v>4</v>
      </c>
      <c r="R30" s="10">
        <v>24</v>
      </c>
      <c r="S30" s="10">
        <v>2</v>
      </c>
      <c r="T30" s="10">
        <v>31</v>
      </c>
      <c r="U30" s="10" t="s">
        <v>4</v>
      </c>
      <c r="V30" s="10">
        <v>19</v>
      </c>
      <c r="W30" s="10"/>
      <c r="X30" s="5">
        <v>42</v>
      </c>
      <c r="Y30" s="5" t="s">
        <v>4</v>
      </c>
      <c r="Z30" s="5">
        <v>26</v>
      </c>
      <c r="AA30" s="5"/>
      <c r="AB30" s="49">
        <f>SUM(D30,H30,L30,X30)</f>
        <v>171</v>
      </c>
      <c r="AC30" s="40" t="s">
        <v>4</v>
      </c>
      <c r="AD30" s="18">
        <f>SUM(F30,J30,N30,Z30)</f>
        <v>96</v>
      </c>
    </row>
    <row r="31" spans="1:30" ht="12.75">
      <c r="A31" s="17">
        <v>4</v>
      </c>
      <c r="B31" s="97" t="s">
        <v>78</v>
      </c>
      <c r="C31" s="10" t="s">
        <v>14</v>
      </c>
      <c r="D31" s="87">
        <v>40</v>
      </c>
      <c r="E31" s="40" t="s">
        <v>4</v>
      </c>
      <c r="F31" s="87">
        <v>22</v>
      </c>
      <c r="G31" s="87"/>
      <c r="H31" s="4">
        <v>39</v>
      </c>
      <c r="I31" s="60" t="s">
        <v>4</v>
      </c>
      <c r="J31" s="6">
        <v>24</v>
      </c>
      <c r="K31" s="6"/>
      <c r="L31" s="41">
        <v>41</v>
      </c>
      <c r="M31" s="5" t="s">
        <v>4</v>
      </c>
      <c r="N31" s="41">
        <v>23</v>
      </c>
      <c r="O31" s="5"/>
      <c r="P31" s="5"/>
      <c r="Q31" s="5"/>
      <c r="R31" s="5"/>
      <c r="S31" s="5"/>
      <c r="T31" s="10">
        <v>33</v>
      </c>
      <c r="U31" s="10" t="s">
        <v>4</v>
      </c>
      <c r="V31" s="10">
        <v>23</v>
      </c>
      <c r="W31" s="5"/>
      <c r="X31" s="5">
        <v>46</v>
      </c>
      <c r="Y31" s="5" t="s">
        <v>4</v>
      </c>
      <c r="Z31" s="5">
        <v>25</v>
      </c>
      <c r="AA31" s="5"/>
      <c r="AB31" s="49">
        <f>SUM(D31,H31,L31,X31)</f>
        <v>166</v>
      </c>
      <c r="AC31" s="40" t="s">
        <v>4</v>
      </c>
      <c r="AD31" s="18">
        <f>SUM(F31,J31,N31,Z31)</f>
        <v>94</v>
      </c>
    </row>
    <row r="32" spans="1:30" ht="12.75">
      <c r="A32" s="17">
        <v>5</v>
      </c>
      <c r="B32" s="97" t="s">
        <v>94</v>
      </c>
      <c r="C32" s="10" t="s">
        <v>14</v>
      </c>
      <c r="D32" s="87">
        <v>36</v>
      </c>
      <c r="E32" s="40" t="s">
        <v>4</v>
      </c>
      <c r="F32" s="87">
        <v>21</v>
      </c>
      <c r="G32" s="87"/>
      <c r="H32" s="23">
        <v>33</v>
      </c>
      <c r="I32" s="22"/>
      <c r="J32" s="24">
        <v>19</v>
      </c>
      <c r="K32" s="18"/>
      <c r="L32" s="19">
        <v>45</v>
      </c>
      <c r="M32" s="5" t="s">
        <v>4</v>
      </c>
      <c r="N32" s="19">
        <v>23</v>
      </c>
      <c r="O32" s="19">
        <v>23</v>
      </c>
      <c r="P32" s="19"/>
      <c r="Q32" s="5"/>
      <c r="R32" s="18"/>
      <c r="S32" s="19"/>
      <c r="T32" s="19">
        <v>36</v>
      </c>
      <c r="U32" s="5" t="s">
        <v>4</v>
      </c>
      <c r="V32" s="19">
        <v>25</v>
      </c>
      <c r="W32" s="19"/>
      <c r="X32" s="19">
        <v>39</v>
      </c>
      <c r="Y32" s="5" t="s">
        <v>4</v>
      </c>
      <c r="Z32" s="19">
        <v>23</v>
      </c>
      <c r="AA32" s="19"/>
      <c r="AB32" s="49">
        <f>SUM(D32,L32,T32,X32)</f>
        <v>156</v>
      </c>
      <c r="AC32" s="40" t="s">
        <v>4</v>
      </c>
      <c r="AD32" s="18">
        <f>SUM(F32,N32,V32,Z32)</f>
        <v>92</v>
      </c>
    </row>
    <row r="33" spans="1:30" ht="12.75">
      <c r="A33" s="17">
        <v>6</v>
      </c>
      <c r="B33" s="103" t="s">
        <v>80</v>
      </c>
      <c r="C33" s="32" t="s">
        <v>5</v>
      </c>
      <c r="D33" s="87">
        <v>36</v>
      </c>
      <c r="E33" s="40" t="s">
        <v>4</v>
      </c>
      <c r="F33" s="87">
        <v>22</v>
      </c>
      <c r="G33" s="87"/>
      <c r="H33" s="85">
        <v>38</v>
      </c>
      <c r="I33" s="86" t="s">
        <v>4</v>
      </c>
      <c r="J33" s="18">
        <v>23</v>
      </c>
      <c r="K33" s="18"/>
      <c r="L33" s="41">
        <v>43</v>
      </c>
      <c r="M33" s="19" t="s">
        <v>4</v>
      </c>
      <c r="N33" s="41">
        <v>23</v>
      </c>
      <c r="O33" s="19"/>
      <c r="P33" s="21">
        <v>33</v>
      </c>
      <c r="Q33" s="21" t="s">
        <v>4</v>
      </c>
      <c r="R33" s="21">
        <v>24</v>
      </c>
      <c r="S33" s="19"/>
      <c r="T33" s="21">
        <v>33</v>
      </c>
      <c r="U33" s="21" t="s">
        <v>4</v>
      </c>
      <c r="V33" s="21">
        <v>21</v>
      </c>
      <c r="W33" s="19"/>
      <c r="X33" s="19">
        <v>38</v>
      </c>
      <c r="Y33" s="19" t="s">
        <v>4</v>
      </c>
      <c r="Z33" s="19">
        <v>22</v>
      </c>
      <c r="AA33" s="19"/>
      <c r="AB33" s="49">
        <f>SUM(D33,H33,L33,X33)</f>
        <v>155</v>
      </c>
      <c r="AC33" s="40" t="s">
        <v>4</v>
      </c>
      <c r="AD33" s="18">
        <f>SUM(F33,J33,N33,Z33)</f>
        <v>90</v>
      </c>
    </row>
    <row r="34" spans="1:30" ht="12.75">
      <c r="A34" s="17">
        <v>7</v>
      </c>
      <c r="B34" s="103" t="s">
        <v>60</v>
      </c>
      <c r="C34" s="32" t="s">
        <v>11</v>
      </c>
      <c r="D34" s="87">
        <v>36</v>
      </c>
      <c r="E34" s="40" t="s">
        <v>4</v>
      </c>
      <c r="F34" s="87">
        <v>22</v>
      </c>
      <c r="G34" s="87"/>
      <c r="H34" s="23">
        <v>32</v>
      </c>
      <c r="I34" s="22" t="s">
        <v>4</v>
      </c>
      <c r="J34" s="24">
        <v>21</v>
      </c>
      <c r="K34" s="18"/>
      <c r="L34" s="41">
        <v>40</v>
      </c>
      <c r="M34" s="19" t="s">
        <v>4</v>
      </c>
      <c r="N34" s="41">
        <v>21</v>
      </c>
      <c r="O34" s="19"/>
      <c r="P34" s="19"/>
      <c r="Q34" s="19"/>
      <c r="R34" s="19"/>
      <c r="S34" s="19"/>
      <c r="T34" s="19">
        <v>38</v>
      </c>
      <c r="U34" s="19" t="s">
        <v>4</v>
      </c>
      <c r="V34" s="19">
        <v>23</v>
      </c>
      <c r="W34" s="19"/>
      <c r="X34" s="19">
        <v>36</v>
      </c>
      <c r="Y34" s="19" t="s">
        <v>4</v>
      </c>
      <c r="Z34" s="19">
        <v>15</v>
      </c>
      <c r="AA34" s="19"/>
      <c r="AB34" s="49">
        <f>SUM(D34,L34,T34,X34)</f>
        <v>150</v>
      </c>
      <c r="AC34" s="40" t="s">
        <v>4</v>
      </c>
      <c r="AD34" s="18">
        <f>SUM(F34,J34,R34,V34,Z34)</f>
        <v>81</v>
      </c>
    </row>
    <row r="35" spans="1:30" ht="13.5" thickBot="1">
      <c r="A35" s="17">
        <v>8</v>
      </c>
      <c r="B35" s="121" t="s">
        <v>18</v>
      </c>
      <c r="C35" s="175" t="s">
        <v>11</v>
      </c>
      <c r="D35" s="122">
        <v>33</v>
      </c>
      <c r="E35" s="123" t="s">
        <v>4</v>
      </c>
      <c r="F35" s="122">
        <v>22</v>
      </c>
      <c r="G35" s="122"/>
      <c r="H35" s="131"/>
      <c r="I35" s="174"/>
      <c r="J35" s="126"/>
      <c r="K35" s="126"/>
      <c r="L35" s="132">
        <v>39</v>
      </c>
      <c r="M35" s="124" t="s">
        <v>4</v>
      </c>
      <c r="N35" s="132">
        <v>20</v>
      </c>
      <c r="O35" s="124"/>
      <c r="P35" s="173">
        <v>32</v>
      </c>
      <c r="Q35" s="173" t="s">
        <v>4</v>
      </c>
      <c r="R35" s="173">
        <v>19</v>
      </c>
      <c r="S35" s="124"/>
      <c r="T35" s="132">
        <v>38</v>
      </c>
      <c r="U35" s="124" t="s">
        <v>4</v>
      </c>
      <c r="V35" s="132">
        <v>24</v>
      </c>
      <c r="W35" s="124"/>
      <c r="X35" s="124">
        <v>38</v>
      </c>
      <c r="Y35" s="124" t="s">
        <v>4</v>
      </c>
      <c r="Z35" s="124">
        <v>20</v>
      </c>
      <c r="AA35" s="124"/>
      <c r="AB35" s="125">
        <f>SUM(D35,L35,T35,X35)</f>
        <v>148</v>
      </c>
      <c r="AC35" s="123" t="s">
        <v>4</v>
      </c>
      <c r="AD35" s="126">
        <f>SUM(F35,R35,V35,Z35)</f>
        <v>85</v>
      </c>
    </row>
    <row r="36" spans="1:30" ht="12.75">
      <c r="A36" s="17">
        <v>9</v>
      </c>
      <c r="B36" s="97" t="s">
        <v>72</v>
      </c>
      <c r="C36" s="32" t="s">
        <v>3</v>
      </c>
      <c r="D36" s="31">
        <v>38</v>
      </c>
      <c r="E36" s="34" t="s">
        <v>4</v>
      </c>
      <c r="F36" s="31">
        <v>23</v>
      </c>
      <c r="G36" s="31"/>
      <c r="H36" s="9">
        <v>38</v>
      </c>
      <c r="I36" s="20" t="s">
        <v>4</v>
      </c>
      <c r="J36" s="11">
        <v>23</v>
      </c>
      <c r="K36" s="11"/>
      <c r="L36" s="43"/>
      <c r="M36" s="10"/>
      <c r="N36" s="43"/>
      <c r="O36" s="10"/>
      <c r="P36" s="10"/>
      <c r="Q36" s="10"/>
      <c r="R36" s="10"/>
      <c r="S36" s="10"/>
      <c r="T36" s="10"/>
      <c r="U36" s="10"/>
      <c r="V36" s="10"/>
      <c r="W36" s="10"/>
      <c r="X36" s="10">
        <v>42</v>
      </c>
      <c r="Y36" s="10" t="s">
        <v>4</v>
      </c>
      <c r="Z36" s="10">
        <v>23</v>
      </c>
      <c r="AA36" s="10"/>
      <c r="AB36" s="205">
        <f>SUM(D36,H36,P36,T36,X36)</f>
        <v>118</v>
      </c>
      <c r="AC36" s="34" t="s">
        <v>4</v>
      </c>
      <c r="AD36" s="24">
        <f>SUM(F36,J36,R36,V36,Z36)</f>
        <v>69</v>
      </c>
    </row>
    <row r="37" spans="1:31" ht="12.75">
      <c r="A37" s="17">
        <v>10</v>
      </c>
      <c r="B37" s="97" t="s">
        <v>350</v>
      </c>
      <c r="C37" s="32" t="s">
        <v>14</v>
      </c>
      <c r="D37" s="31"/>
      <c r="E37" s="34"/>
      <c r="F37" s="31"/>
      <c r="G37" s="31"/>
      <c r="H37" s="9">
        <v>45</v>
      </c>
      <c r="I37" s="20" t="s">
        <v>4</v>
      </c>
      <c r="J37" s="11">
        <v>25</v>
      </c>
      <c r="K37" s="11"/>
      <c r="L37" s="43"/>
      <c r="M37" s="10"/>
      <c r="N37" s="43"/>
      <c r="O37" s="10"/>
      <c r="P37" s="10"/>
      <c r="Q37" s="10"/>
      <c r="R37" s="10"/>
      <c r="S37" s="10"/>
      <c r="T37" s="10"/>
      <c r="U37" s="10"/>
      <c r="V37" s="10"/>
      <c r="W37" s="10"/>
      <c r="X37" s="10">
        <v>47</v>
      </c>
      <c r="Y37" s="10" t="s">
        <v>4</v>
      </c>
      <c r="Z37" s="10">
        <v>23</v>
      </c>
      <c r="AA37" s="10"/>
      <c r="AB37" s="205">
        <f>SUM(D37,H37,P37,T37,X37)</f>
        <v>92</v>
      </c>
      <c r="AC37" s="34" t="s">
        <v>4</v>
      </c>
      <c r="AD37" s="24">
        <f>SUM(F37,J37,R37,V37,Z37)</f>
        <v>48</v>
      </c>
      <c r="AE37" s="17"/>
    </row>
    <row r="38" spans="1:31" s="17" customFormat="1" ht="12.75">
      <c r="A38" s="17">
        <v>11</v>
      </c>
      <c r="B38" s="43" t="s">
        <v>556</v>
      </c>
      <c r="C38" s="43" t="s">
        <v>7</v>
      </c>
      <c r="D38" s="31"/>
      <c r="E38" s="34"/>
      <c r="F38" s="31"/>
      <c r="G38" s="31"/>
      <c r="H38" s="43"/>
      <c r="I38" s="20"/>
      <c r="J38" s="43"/>
      <c r="K38" s="24"/>
      <c r="L38" s="43">
        <v>45</v>
      </c>
      <c r="M38" s="10" t="s">
        <v>4</v>
      </c>
      <c r="N38" s="43">
        <v>24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05">
        <f>SUM(D38,L38,P38,T38,Z38)</f>
        <v>45</v>
      </c>
      <c r="AC38" s="34" t="s">
        <v>4</v>
      </c>
      <c r="AD38" s="24">
        <f>SUM(F38,N38,R38,V38,Z38)</f>
        <v>24</v>
      </c>
      <c r="AE38"/>
    </row>
    <row r="39" spans="1:30" s="17" customFormat="1" ht="12.75">
      <c r="A39" s="17">
        <v>12</v>
      </c>
      <c r="B39" s="43" t="s">
        <v>559</v>
      </c>
      <c r="C39" s="43" t="s">
        <v>7</v>
      </c>
      <c r="D39" s="31"/>
      <c r="E39" s="34"/>
      <c r="F39" s="31"/>
      <c r="G39" s="31"/>
      <c r="H39" s="43"/>
      <c r="I39" s="20"/>
      <c r="J39" s="43"/>
      <c r="K39" s="24"/>
      <c r="L39" s="43">
        <v>42</v>
      </c>
      <c r="M39" s="10" t="s">
        <v>4</v>
      </c>
      <c r="N39" s="43">
        <v>23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05">
        <f>SUM(D39,L39,P39,T39,Z39)</f>
        <v>42</v>
      </c>
      <c r="AC39" s="34" t="s">
        <v>4</v>
      </c>
      <c r="AD39" s="24">
        <f>SUM(F39,N39,R39,V39,Z39)</f>
        <v>23</v>
      </c>
    </row>
    <row r="40" spans="1:30" s="17" customFormat="1" ht="12.75">
      <c r="A40" s="17">
        <v>13</v>
      </c>
      <c r="B40" s="103" t="s">
        <v>351</v>
      </c>
      <c r="C40" s="32" t="s">
        <v>14</v>
      </c>
      <c r="D40" s="31"/>
      <c r="E40" s="34"/>
      <c r="F40" s="31"/>
      <c r="G40" s="31"/>
      <c r="H40" s="23">
        <v>38</v>
      </c>
      <c r="I40" s="22" t="s">
        <v>4</v>
      </c>
      <c r="J40" s="24">
        <v>25</v>
      </c>
      <c r="K40" s="24"/>
      <c r="L40" s="43"/>
      <c r="M40" s="10"/>
      <c r="N40" s="4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05">
        <f aca="true" t="shared" si="0" ref="AB40:AB46">SUM(D40,H40,P40,T40,Z40)</f>
        <v>38</v>
      </c>
      <c r="AC40" s="34" t="s">
        <v>4</v>
      </c>
      <c r="AD40" s="24">
        <f aca="true" t="shared" si="1" ref="AD40:AD46">SUM(F40,J40,R40,V40,Z40)</f>
        <v>25</v>
      </c>
    </row>
    <row r="41" spans="1:30" s="17" customFormat="1" ht="12.75">
      <c r="A41" s="17">
        <v>14</v>
      </c>
      <c r="B41" s="21" t="s">
        <v>751</v>
      </c>
      <c r="C41" s="21" t="s">
        <v>11</v>
      </c>
      <c r="D41" s="21"/>
      <c r="E41" s="21"/>
      <c r="F41" s="31"/>
      <c r="G41" s="31"/>
      <c r="H41" s="43"/>
      <c r="I41" s="20"/>
      <c r="J41" s="43"/>
      <c r="K41" s="24"/>
      <c r="L41" s="43"/>
      <c r="M41" s="21"/>
      <c r="N41" s="43"/>
      <c r="O41" s="21"/>
      <c r="P41" s="21"/>
      <c r="Q41" s="21"/>
      <c r="R41" s="21"/>
      <c r="S41" s="21"/>
      <c r="T41" s="21">
        <v>36</v>
      </c>
      <c r="U41" s="21" t="s">
        <v>4</v>
      </c>
      <c r="V41" s="21">
        <v>22</v>
      </c>
      <c r="W41" s="21"/>
      <c r="X41" s="21"/>
      <c r="Y41" s="21"/>
      <c r="Z41" s="21"/>
      <c r="AA41" s="21"/>
      <c r="AB41" s="205">
        <f t="shared" si="0"/>
        <v>36</v>
      </c>
      <c r="AC41" s="34"/>
      <c r="AD41" s="24">
        <f t="shared" si="1"/>
        <v>22</v>
      </c>
    </row>
    <row r="42" spans="1:30" s="17" customFormat="1" ht="12.75">
      <c r="A42" s="17">
        <v>15</v>
      </c>
      <c r="B42" s="21" t="s">
        <v>49</v>
      </c>
      <c r="C42" s="21" t="s">
        <v>56</v>
      </c>
      <c r="D42" s="31"/>
      <c r="E42" s="34"/>
      <c r="F42" s="31"/>
      <c r="G42" s="31"/>
      <c r="H42" s="43"/>
      <c r="I42" s="20"/>
      <c r="J42" s="43"/>
      <c r="K42" s="24"/>
      <c r="L42" s="43"/>
      <c r="M42" s="21"/>
      <c r="N42" s="43"/>
      <c r="O42" s="21"/>
      <c r="P42" s="21"/>
      <c r="Q42" s="21"/>
      <c r="R42" s="21"/>
      <c r="S42" s="21"/>
      <c r="T42" s="21">
        <v>33</v>
      </c>
      <c r="U42" s="21" t="s">
        <v>4</v>
      </c>
      <c r="V42" s="21">
        <v>21</v>
      </c>
      <c r="W42" s="21"/>
      <c r="X42" s="21"/>
      <c r="Y42" s="21"/>
      <c r="Z42" s="21"/>
      <c r="AA42" s="21"/>
      <c r="AB42" s="205">
        <f t="shared" si="0"/>
        <v>33</v>
      </c>
      <c r="AC42" s="34"/>
      <c r="AD42" s="24">
        <f t="shared" si="1"/>
        <v>21</v>
      </c>
    </row>
    <row r="43" spans="1:30" s="17" customFormat="1" ht="12.75">
      <c r="A43" s="17">
        <v>16</v>
      </c>
      <c r="B43" s="43" t="s">
        <v>353</v>
      </c>
      <c r="C43" s="43" t="s">
        <v>14</v>
      </c>
      <c r="D43" s="31"/>
      <c r="E43" s="34"/>
      <c r="F43" s="31"/>
      <c r="G43" s="31"/>
      <c r="H43" s="43">
        <v>32</v>
      </c>
      <c r="I43" s="20" t="s">
        <v>4</v>
      </c>
      <c r="J43" s="43">
        <v>20</v>
      </c>
      <c r="K43" s="24"/>
      <c r="L43" s="43"/>
      <c r="M43" s="21"/>
      <c r="N43" s="43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05">
        <f t="shared" si="0"/>
        <v>32</v>
      </c>
      <c r="AC43" s="34" t="s">
        <v>4</v>
      </c>
      <c r="AD43" s="24">
        <f t="shared" si="1"/>
        <v>20</v>
      </c>
    </row>
    <row r="44" spans="1:30" s="17" customFormat="1" ht="12.75">
      <c r="A44" s="17">
        <v>17</v>
      </c>
      <c r="B44" s="28" t="s">
        <v>619</v>
      </c>
      <c r="C44" s="28" t="s">
        <v>562</v>
      </c>
      <c r="D44" s="31"/>
      <c r="E44" s="34"/>
      <c r="F44" s="31"/>
      <c r="G44" s="31"/>
      <c r="H44" s="23"/>
      <c r="I44" s="22"/>
      <c r="J44" s="24"/>
      <c r="K44" s="24"/>
      <c r="L44" s="21"/>
      <c r="M44" s="21"/>
      <c r="N44" s="21"/>
      <c r="O44" s="21"/>
      <c r="P44" s="43">
        <v>11</v>
      </c>
      <c r="Q44" s="21" t="s">
        <v>4</v>
      </c>
      <c r="R44" s="43">
        <v>10</v>
      </c>
      <c r="S44" s="21"/>
      <c r="T44" s="21">
        <v>19</v>
      </c>
      <c r="U44" s="21" t="s">
        <v>4</v>
      </c>
      <c r="V44" s="21">
        <v>21</v>
      </c>
      <c r="W44" s="21"/>
      <c r="X44" s="21"/>
      <c r="Y44" s="21"/>
      <c r="Z44" s="21"/>
      <c r="AA44" s="21"/>
      <c r="AB44" s="205">
        <f t="shared" si="0"/>
        <v>30</v>
      </c>
      <c r="AC44" s="34"/>
      <c r="AD44" s="24">
        <f t="shared" si="1"/>
        <v>31</v>
      </c>
    </row>
    <row r="45" spans="1:30" s="17" customFormat="1" ht="12.75">
      <c r="A45" s="17">
        <v>18</v>
      </c>
      <c r="B45" s="43" t="s">
        <v>354</v>
      </c>
      <c r="C45" s="43" t="s">
        <v>14</v>
      </c>
      <c r="D45" s="31"/>
      <c r="E45" s="34"/>
      <c r="F45" s="31"/>
      <c r="G45" s="31"/>
      <c r="H45" s="43">
        <v>27</v>
      </c>
      <c r="I45" s="22" t="s">
        <v>4</v>
      </c>
      <c r="J45" s="43">
        <v>20</v>
      </c>
      <c r="K45" s="24"/>
      <c r="L45" s="43"/>
      <c r="M45" s="21"/>
      <c r="N45" s="4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05">
        <f t="shared" si="0"/>
        <v>27</v>
      </c>
      <c r="AC45" s="34" t="s">
        <v>4</v>
      </c>
      <c r="AD45" s="24">
        <f t="shared" si="1"/>
        <v>20</v>
      </c>
    </row>
    <row r="46" spans="1:30" s="17" customFormat="1" ht="12.75">
      <c r="A46" s="17">
        <v>19</v>
      </c>
      <c r="B46" s="43" t="s">
        <v>212</v>
      </c>
      <c r="C46" s="43" t="s">
        <v>14</v>
      </c>
      <c r="D46" s="31"/>
      <c r="E46" s="34"/>
      <c r="F46" s="31"/>
      <c r="G46" s="31"/>
      <c r="H46" s="43">
        <v>25</v>
      </c>
      <c r="I46" s="20" t="s">
        <v>4</v>
      </c>
      <c r="J46" s="43">
        <v>19</v>
      </c>
      <c r="K46" s="24"/>
      <c r="L46" s="43"/>
      <c r="M46" s="21"/>
      <c r="N46" s="43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05">
        <f t="shared" si="0"/>
        <v>25</v>
      </c>
      <c r="AC46" s="34" t="s">
        <v>4</v>
      </c>
      <c r="AD46" s="24">
        <f t="shared" si="1"/>
        <v>19</v>
      </c>
    </row>
    <row r="47" spans="1:30" s="17" customFormat="1" ht="12.75">
      <c r="A47" s="17">
        <v>20</v>
      </c>
      <c r="B47" s="21" t="s">
        <v>19</v>
      </c>
      <c r="C47" s="21" t="s">
        <v>66</v>
      </c>
      <c r="D47" s="31"/>
      <c r="E47" s="34"/>
      <c r="F47" s="31"/>
      <c r="G47" s="31"/>
      <c r="H47" s="43"/>
      <c r="I47" s="20"/>
      <c r="J47" s="43"/>
      <c r="K47" s="24"/>
      <c r="L47" s="43"/>
      <c r="M47" s="21"/>
      <c r="N47" s="43"/>
      <c r="O47" s="21"/>
      <c r="P47" s="21"/>
      <c r="Q47" s="21"/>
      <c r="R47" s="21"/>
      <c r="S47" s="21"/>
      <c r="T47" s="21">
        <v>21</v>
      </c>
      <c r="U47" s="21" t="s">
        <v>4</v>
      </c>
      <c r="V47" s="21">
        <v>15</v>
      </c>
      <c r="W47" s="21"/>
      <c r="X47" s="21"/>
      <c r="Y47" s="21"/>
      <c r="Z47" s="21"/>
      <c r="AA47" s="21"/>
      <c r="AB47" s="205">
        <v>21</v>
      </c>
      <c r="AC47" s="34"/>
      <c r="AD47" s="24">
        <v>15</v>
      </c>
    </row>
    <row r="48" spans="1:30" s="17" customFormat="1" ht="12.75">
      <c r="A48" s="42"/>
      <c r="B48" s="28"/>
      <c r="C48" s="28"/>
      <c r="D48" s="31"/>
      <c r="E48" s="34"/>
      <c r="F48" s="31"/>
      <c r="G48" s="31"/>
      <c r="H48" s="23"/>
      <c r="I48" s="22"/>
      <c r="J48" s="24"/>
      <c r="K48" s="24"/>
      <c r="L48" s="21"/>
      <c r="M48" s="21"/>
      <c r="N48" s="21"/>
      <c r="O48" s="21"/>
      <c r="P48" s="43"/>
      <c r="Q48" s="21"/>
      <c r="R48" s="43"/>
      <c r="S48" s="21"/>
      <c r="T48" s="21"/>
      <c r="U48" s="21"/>
      <c r="V48" s="21"/>
      <c r="W48" s="21"/>
      <c r="X48" s="21"/>
      <c r="Y48" s="21"/>
      <c r="Z48" s="21"/>
      <c r="AA48" s="21"/>
      <c r="AB48" s="49"/>
      <c r="AC48" s="40"/>
      <c r="AD48" s="18"/>
    </row>
    <row r="49" spans="1:27" ht="12.75">
      <c r="A49" s="5" t="s">
        <v>36</v>
      </c>
      <c r="D49" s="211" t="s">
        <v>33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7"/>
    </row>
    <row r="50" spans="1:30" ht="12.75">
      <c r="A50" s="17"/>
      <c r="B50" s="17" t="s">
        <v>1</v>
      </c>
      <c r="C50" s="17" t="s">
        <v>2</v>
      </c>
      <c r="D50" s="213">
        <v>1</v>
      </c>
      <c r="E50" s="213"/>
      <c r="F50" s="213"/>
      <c r="G50" s="68"/>
      <c r="H50" s="213">
        <v>2</v>
      </c>
      <c r="I50" s="213"/>
      <c r="J50" s="213"/>
      <c r="K50" s="68"/>
      <c r="L50" s="213">
        <v>3</v>
      </c>
      <c r="M50" s="213"/>
      <c r="N50" s="213"/>
      <c r="O50" s="68"/>
      <c r="P50" s="213">
        <v>4</v>
      </c>
      <c r="Q50" s="213"/>
      <c r="R50" s="213"/>
      <c r="S50" s="68"/>
      <c r="T50" s="213">
        <v>5</v>
      </c>
      <c r="U50" s="213"/>
      <c r="V50" s="213"/>
      <c r="W50" s="68"/>
      <c r="X50" s="213">
        <v>6</v>
      </c>
      <c r="Y50" s="213"/>
      <c r="Z50" s="213"/>
      <c r="AA50" s="68"/>
      <c r="AB50" s="217" t="s">
        <v>26</v>
      </c>
      <c r="AC50" s="217"/>
      <c r="AD50" s="217"/>
    </row>
    <row r="51" spans="1:30" s="17" customFormat="1" ht="12.75">
      <c r="A51" s="17">
        <v>1</v>
      </c>
      <c r="B51" s="21" t="s">
        <v>216</v>
      </c>
      <c r="C51" s="32" t="s">
        <v>3</v>
      </c>
      <c r="D51" s="87">
        <v>44</v>
      </c>
      <c r="E51" s="40" t="s">
        <v>4</v>
      </c>
      <c r="F51" s="87">
        <v>25</v>
      </c>
      <c r="G51" s="87"/>
      <c r="H51" s="23">
        <v>39</v>
      </c>
      <c r="I51" s="34" t="s">
        <v>4</v>
      </c>
      <c r="J51" s="24">
        <v>22</v>
      </c>
      <c r="K51" s="18"/>
      <c r="L51" s="19">
        <v>45</v>
      </c>
      <c r="M51" s="34" t="s">
        <v>4</v>
      </c>
      <c r="N51" s="19">
        <v>23</v>
      </c>
      <c r="O51" s="19"/>
      <c r="P51" s="21">
        <v>42</v>
      </c>
      <c r="Q51" s="34" t="s">
        <v>4</v>
      </c>
      <c r="R51" s="21">
        <v>22</v>
      </c>
      <c r="S51" s="19"/>
      <c r="T51" s="19">
        <v>43</v>
      </c>
      <c r="U51" s="34" t="s">
        <v>4</v>
      </c>
      <c r="V51" s="19">
        <v>26</v>
      </c>
      <c r="W51" s="19"/>
      <c r="X51" s="19">
        <v>44</v>
      </c>
      <c r="Y51" s="34" t="s">
        <v>4</v>
      </c>
      <c r="Z51" s="19">
        <v>23</v>
      </c>
      <c r="AA51" s="19"/>
      <c r="AB51" s="49">
        <f>SUM(D51,L51,T51,X51)</f>
        <v>176</v>
      </c>
      <c r="AC51" s="40" t="s">
        <v>4</v>
      </c>
      <c r="AD51" s="18">
        <f>SUM(F51,N51,V51,Z51)</f>
        <v>97</v>
      </c>
    </row>
    <row r="52" spans="1:30" ht="13.5" thickBot="1">
      <c r="A52" s="120">
        <v>2</v>
      </c>
      <c r="B52" s="173" t="s">
        <v>168</v>
      </c>
      <c r="C52" s="175" t="s">
        <v>5</v>
      </c>
      <c r="D52" s="122">
        <v>44</v>
      </c>
      <c r="E52" s="123" t="s">
        <v>4</v>
      </c>
      <c r="F52" s="122">
        <v>23</v>
      </c>
      <c r="G52" s="122"/>
      <c r="H52" s="131"/>
      <c r="I52" s="123"/>
      <c r="J52" s="126"/>
      <c r="K52" s="126"/>
      <c r="L52" s="124">
        <v>43</v>
      </c>
      <c r="M52" s="201" t="s">
        <v>4</v>
      </c>
      <c r="N52" s="124">
        <v>23</v>
      </c>
      <c r="O52" s="124"/>
      <c r="P52" s="132"/>
      <c r="Q52" s="124"/>
      <c r="R52" s="132"/>
      <c r="S52" s="124"/>
      <c r="T52" s="124">
        <v>44</v>
      </c>
      <c r="U52" s="201" t="s">
        <v>4</v>
      </c>
      <c r="V52" s="124">
        <v>27</v>
      </c>
      <c r="W52" s="124"/>
      <c r="X52" s="124">
        <v>40</v>
      </c>
      <c r="Y52" s="201" t="s">
        <v>4</v>
      </c>
      <c r="Z52" s="124">
        <v>25</v>
      </c>
      <c r="AA52" s="124"/>
      <c r="AB52" s="125">
        <f aca="true" t="shared" si="2" ref="AB52:AB59">SUM(D52,L52,P52,T52,X52)</f>
        <v>171</v>
      </c>
      <c r="AC52" s="123" t="s">
        <v>4</v>
      </c>
      <c r="AD52" s="126">
        <f aca="true" t="shared" si="3" ref="AD52:AD59">SUM(F52,N52,R52,V52,Z52)</f>
        <v>98</v>
      </c>
    </row>
    <row r="53" spans="1:30" s="17" customFormat="1" ht="12.75">
      <c r="A53" s="17">
        <v>3</v>
      </c>
      <c r="B53" s="97" t="s">
        <v>93</v>
      </c>
      <c r="C53" s="32" t="s">
        <v>7</v>
      </c>
      <c r="D53" s="31">
        <v>43</v>
      </c>
      <c r="E53" s="34" t="s">
        <v>4</v>
      </c>
      <c r="F53" s="31">
        <v>24</v>
      </c>
      <c r="G53" s="31"/>
      <c r="H53" s="23">
        <v>39</v>
      </c>
      <c r="I53" s="34" t="s">
        <v>4</v>
      </c>
      <c r="J53" s="24">
        <v>23</v>
      </c>
      <c r="K53" s="24"/>
      <c r="L53" s="21">
        <v>44</v>
      </c>
      <c r="M53" s="34" t="s">
        <v>4</v>
      </c>
      <c r="N53" s="21">
        <v>23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4"/>
      <c r="Z53" s="21"/>
      <c r="AA53" s="21"/>
      <c r="AB53" s="205">
        <f t="shared" si="2"/>
        <v>87</v>
      </c>
      <c r="AC53" s="34" t="s">
        <v>4</v>
      </c>
      <c r="AD53" s="24">
        <f t="shared" si="3"/>
        <v>47</v>
      </c>
    </row>
    <row r="54" spans="1:30" ht="12.75">
      <c r="A54" s="17">
        <v>4</v>
      </c>
      <c r="B54" s="97" t="s">
        <v>231</v>
      </c>
      <c r="C54" s="32" t="s">
        <v>7</v>
      </c>
      <c r="D54" s="31">
        <v>35</v>
      </c>
      <c r="E54" s="34" t="s">
        <v>4</v>
      </c>
      <c r="F54" s="31">
        <v>20</v>
      </c>
      <c r="G54" s="31"/>
      <c r="H54" s="23">
        <v>30</v>
      </c>
      <c r="I54" s="34" t="s">
        <v>4</v>
      </c>
      <c r="J54" s="24">
        <v>20</v>
      </c>
      <c r="K54" s="24"/>
      <c r="L54" s="21"/>
      <c r="M54" s="34"/>
      <c r="N54" s="21"/>
      <c r="O54" s="21"/>
      <c r="P54" s="21"/>
      <c r="Q54" s="21"/>
      <c r="R54" s="21"/>
      <c r="S54" s="21"/>
      <c r="T54" s="43"/>
      <c r="U54" s="10"/>
      <c r="V54" s="43"/>
      <c r="W54" s="21"/>
      <c r="X54" s="21">
        <v>42</v>
      </c>
      <c r="Y54" s="34" t="s">
        <v>4</v>
      </c>
      <c r="Z54" s="21">
        <v>24</v>
      </c>
      <c r="AA54" s="21"/>
      <c r="AB54" s="205">
        <f t="shared" si="2"/>
        <v>77</v>
      </c>
      <c r="AC54" s="34" t="s">
        <v>4</v>
      </c>
      <c r="AD54" s="24">
        <f t="shared" si="3"/>
        <v>44</v>
      </c>
    </row>
    <row r="55" spans="1:33" ht="12.75">
      <c r="A55" s="17">
        <v>5</v>
      </c>
      <c r="B55" s="43" t="s">
        <v>346</v>
      </c>
      <c r="C55" s="43" t="s">
        <v>7</v>
      </c>
      <c r="D55" s="43"/>
      <c r="E55" s="43"/>
      <c r="F55" s="21"/>
      <c r="G55" s="21"/>
      <c r="H55" s="23">
        <v>39</v>
      </c>
      <c r="I55" s="34" t="s">
        <v>4</v>
      </c>
      <c r="J55" s="24">
        <v>22</v>
      </c>
      <c r="K55" s="21"/>
      <c r="L55" s="21">
        <v>45</v>
      </c>
      <c r="M55" s="34" t="s">
        <v>4</v>
      </c>
      <c r="N55" s="21">
        <v>22</v>
      </c>
      <c r="O55" s="21"/>
      <c r="P55" s="21">
        <v>32</v>
      </c>
      <c r="Q55" s="34" t="s">
        <v>4</v>
      </c>
      <c r="R55" s="21">
        <v>20</v>
      </c>
      <c r="S55" s="21"/>
      <c r="T55" s="21"/>
      <c r="U55" s="10"/>
      <c r="V55" s="21"/>
      <c r="W55" s="21"/>
      <c r="X55" s="21"/>
      <c r="Y55" s="34"/>
      <c r="Z55" s="21"/>
      <c r="AA55" s="21"/>
      <c r="AB55" s="205">
        <f t="shared" si="2"/>
        <v>77</v>
      </c>
      <c r="AC55" s="34" t="s">
        <v>4</v>
      </c>
      <c r="AD55" s="24">
        <f t="shared" si="3"/>
        <v>42</v>
      </c>
      <c r="AG55" s="17"/>
    </row>
    <row r="56" spans="1:30" ht="12.75">
      <c r="A56" s="17">
        <v>6</v>
      </c>
      <c r="B56" s="43" t="s">
        <v>621</v>
      </c>
      <c r="C56" s="43" t="s">
        <v>3</v>
      </c>
      <c r="D56" s="31"/>
      <c r="E56" s="34"/>
      <c r="F56" s="31"/>
      <c r="G56" s="31"/>
      <c r="H56" s="43"/>
      <c r="I56" s="34"/>
      <c r="J56" s="43"/>
      <c r="K56" s="11"/>
      <c r="L56" s="10"/>
      <c r="M56" s="34"/>
      <c r="N56" s="10"/>
      <c r="O56" s="10"/>
      <c r="P56" s="43">
        <v>34</v>
      </c>
      <c r="Q56" s="10" t="s">
        <v>4</v>
      </c>
      <c r="R56" s="43">
        <v>23</v>
      </c>
      <c r="S56" s="10"/>
      <c r="T56" s="10"/>
      <c r="U56" s="10"/>
      <c r="V56" s="10"/>
      <c r="W56" s="10"/>
      <c r="X56" s="10">
        <v>38</v>
      </c>
      <c r="Y56" s="34" t="s">
        <v>4</v>
      </c>
      <c r="Z56" s="10">
        <v>21</v>
      </c>
      <c r="AA56" s="10"/>
      <c r="AB56" s="205">
        <f t="shared" si="2"/>
        <v>72</v>
      </c>
      <c r="AC56" s="34" t="s">
        <v>4</v>
      </c>
      <c r="AD56" s="24">
        <f t="shared" si="3"/>
        <v>44</v>
      </c>
    </row>
    <row r="57" spans="1:30" ht="12.75">
      <c r="A57" s="17">
        <v>7</v>
      </c>
      <c r="B57" s="97" t="s">
        <v>230</v>
      </c>
      <c r="C57" s="32" t="s">
        <v>5</v>
      </c>
      <c r="D57" s="31">
        <v>37</v>
      </c>
      <c r="E57" s="34" t="s">
        <v>4</v>
      </c>
      <c r="F57" s="31">
        <v>21</v>
      </c>
      <c r="G57" s="31"/>
      <c r="H57" s="9">
        <v>31</v>
      </c>
      <c r="I57" s="34" t="s">
        <v>4</v>
      </c>
      <c r="J57" s="11">
        <v>23</v>
      </c>
      <c r="K57" s="11"/>
      <c r="L57" s="10"/>
      <c r="M57" s="34"/>
      <c r="N57" s="10"/>
      <c r="O57" s="10"/>
      <c r="P57" s="10"/>
      <c r="Q57" s="10"/>
      <c r="R57" s="10"/>
      <c r="S57" s="10"/>
      <c r="T57" s="10">
        <v>29</v>
      </c>
      <c r="U57" s="34" t="s">
        <v>4</v>
      </c>
      <c r="V57" s="10">
        <v>18</v>
      </c>
      <c r="W57" s="10"/>
      <c r="X57" s="10"/>
      <c r="Y57" s="34"/>
      <c r="Z57" s="10"/>
      <c r="AA57" s="10"/>
      <c r="AB57" s="205">
        <f t="shared" si="2"/>
        <v>66</v>
      </c>
      <c r="AC57" s="34" t="s">
        <v>4</v>
      </c>
      <c r="AD57" s="24">
        <f t="shared" si="3"/>
        <v>39</v>
      </c>
    </row>
    <row r="58" spans="1:30" ht="12.75">
      <c r="A58" s="17">
        <v>8</v>
      </c>
      <c r="B58" s="97" t="s">
        <v>557</v>
      </c>
      <c r="C58" s="43" t="s">
        <v>5</v>
      </c>
      <c r="D58" s="31"/>
      <c r="E58" s="34"/>
      <c r="F58" s="31"/>
      <c r="G58" s="31"/>
      <c r="H58" s="9"/>
      <c r="I58" s="22"/>
      <c r="J58" s="11"/>
      <c r="K58" s="24"/>
      <c r="L58" s="21">
        <v>33</v>
      </c>
      <c r="M58" s="34" t="s">
        <v>4</v>
      </c>
      <c r="N58" s="21">
        <v>18</v>
      </c>
      <c r="O58" s="21"/>
      <c r="P58" s="21"/>
      <c r="Q58" s="10"/>
      <c r="R58" s="21"/>
      <c r="S58" s="21"/>
      <c r="T58" s="21">
        <v>27</v>
      </c>
      <c r="U58" s="34" t="s">
        <v>4</v>
      </c>
      <c r="V58" s="21">
        <v>16</v>
      </c>
      <c r="W58" s="21"/>
      <c r="X58" s="21"/>
      <c r="Y58" s="34"/>
      <c r="Z58" s="21"/>
      <c r="AA58" s="21"/>
      <c r="AB58" s="205">
        <f t="shared" si="2"/>
        <v>60</v>
      </c>
      <c r="AC58" s="34" t="s">
        <v>4</v>
      </c>
      <c r="AD58" s="24">
        <f t="shared" si="3"/>
        <v>34</v>
      </c>
    </row>
    <row r="59" spans="1:30" ht="12.75">
      <c r="A59" s="17">
        <v>9</v>
      </c>
      <c r="B59" s="97" t="s">
        <v>232</v>
      </c>
      <c r="C59" s="32" t="s">
        <v>5</v>
      </c>
      <c r="D59" s="31">
        <v>21</v>
      </c>
      <c r="E59" s="34" t="s">
        <v>4</v>
      </c>
      <c r="F59" s="31">
        <v>16</v>
      </c>
      <c r="G59" s="31"/>
      <c r="H59" s="9"/>
      <c r="I59" s="34"/>
      <c r="J59" s="11"/>
      <c r="K59" s="11"/>
      <c r="L59" s="10"/>
      <c r="M59" s="10"/>
      <c r="N59" s="10"/>
      <c r="O59" s="10"/>
      <c r="P59" s="43"/>
      <c r="Q59" s="10"/>
      <c r="R59" s="43"/>
      <c r="S59" s="10"/>
      <c r="T59" s="10"/>
      <c r="U59" s="10"/>
      <c r="V59" s="10"/>
      <c r="W59" s="10"/>
      <c r="X59" s="10">
        <v>27</v>
      </c>
      <c r="Y59" s="34" t="s">
        <v>4</v>
      </c>
      <c r="Z59" s="10">
        <v>13</v>
      </c>
      <c r="AA59" s="10"/>
      <c r="AB59" s="205">
        <f t="shared" si="2"/>
        <v>48</v>
      </c>
      <c r="AC59" s="34" t="s">
        <v>4</v>
      </c>
      <c r="AD59" s="24">
        <f t="shared" si="3"/>
        <v>29</v>
      </c>
    </row>
    <row r="60" spans="1:30" ht="12.75">
      <c r="A60" s="17">
        <v>10</v>
      </c>
      <c r="B60" s="43" t="s">
        <v>347</v>
      </c>
      <c r="C60" s="43" t="s">
        <v>14</v>
      </c>
      <c r="D60" s="21"/>
      <c r="E60" s="34"/>
      <c r="F60" s="21"/>
      <c r="G60" s="21"/>
      <c r="H60" s="43">
        <v>32</v>
      </c>
      <c r="I60" s="34" t="s">
        <v>4</v>
      </c>
      <c r="J60" s="43">
        <v>20</v>
      </c>
      <c r="K60" s="21"/>
      <c r="L60" s="21"/>
      <c r="M60" s="21"/>
      <c r="N60" s="21"/>
      <c r="O60" s="21"/>
      <c r="P60" s="21"/>
      <c r="Q60" s="10"/>
      <c r="R60" s="21"/>
      <c r="S60" s="21"/>
      <c r="T60" s="43"/>
      <c r="U60" s="10"/>
      <c r="V60" s="43"/>
      <c r="W60" s="21"/>
      <c r="X60" s="21"/>
      <c r="Y60" s="10"/>
      <c r="Z60" s="21"/>
      <c r="AA60" s="21"/>
      <c r="AB60" s="205">
        <f>SUM(H60,L60,P60,T60,X60)</f>
        <v>32</v>
      </c>
      <c r="AC60" s="34" t="s">
        <v>4</v>
      </c>
      <c r="AD60" s="24">
        <f>SUM(J60,N60,R60,V60,Z60)</f>
        <v>20</v>
      </c>
    </row>
    <row r="61" spans="1:30" ht="12.75">
      <c r="A61" s="17">
        <v>11</v>
      </c>
      <c r="B61" s="43" t="s">
        <v>349</v>
      </c>
      <c r="C61" s="43" t="s">
        <v>14</v>
      </c>
      <c r="D61" s="21"/>
      <c r="E61" s="34"/>
      <c r="F61" s="21"/>
      <c r="G61" s="21"/>
      <c r="H61" s="43">
        <v>22</v>
      </c>
      <c r="I61" s="34" t="s">
        <v>4</v>
      </c>
      <c r="J61" s="43">
        <v>15</v>
      </c>
      <c r="K61" s="21"/>
      <c r="L61" s="21"/>
      <c r="M61" s="21"/>
      <c r="N61" s="21"/>
      <c r="O61" s="21"/>
      <c r="P61" s="21"/>
      <c r="Q61" s="10"/>
      <c r="R61" s="21"/>
      <c r="S61" s="21"/>
      <c r="T61" s="43"/>
      <c r="U61" s="10"/>
      <c r="V61" s="43"/>
      <c r="W61" s="21"/>
      <c r="X61" s="21"/>
      <c r="Y61" s="10"/>
      <c r="Z61" s="21"/>
      <c r="AA61" s="21"/>
      <c r="AB61" s="205">
        <f>SUM(H61,L61,P61,T61,X61)</f>
        <v>22</v>
      </c>
      <c r="AC61" s="34" t="s">
        <v>4</v>
      </c>
      <c r="AD61" s="24">
        <f>SUM(J61,R61,V61,Z61)</f>
        <v>15</v>
      </c>
    </row>
    <row r="62" spans="1:30" ht="12.75">
      <c r="A62" s="17"/>
      <c r="B62" s="97"/>
      <c r="C62" s="32"/>
      <c r="D62" s="31"/>
      <c r="E62" s="40"/>
      <c r="F62" s="31"/>
      <c r="G62" s="31"/>
      <c r="H62" s="9"/>
      <c r="I62" s="40"/>
      <c r="J62" s="11"/>
      <c r="K62" s="11"/>
      <c r="L62" s="10"/>
      <c r="M62" s="10"/>
      <c r="N62" s="10"/>
      <c r="O62" s="10"/>
      <c r="P62" s="43"/>
      <c r="Q62" s="10"/>
      <c r="R62" s="43"/>
      <c r="S62" s="10"/>
      <c r="T62" s="10"/>
      <c r="U62" s="10"/>
      <c r="V62" s="10"/>
      <c r="W62" s="10"/>
      <c r="X62" s="10"/>
      <c r="Y62" s="10"/>
      <c r="Z62" s="10"/>
      <c r="AA62" s="5"/>
      <c r="AB62" s="49"/>
      <c r="AC62" s="40"/>
      <c r="AD62" s="40"/>
    </row>
    <row r="63" spans="1:27" ht="12.75">
      <c r="A63" s="5" t="s">
        <v>46</v>
      </c>
      <c r="D63" s="211" t="s">
        <v>33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7"/>
    </row>
    <row r="64" spans="1:30" ht="12.75">
      <c r="A64" s="8"/>
      <c r="B64" s="8" t="s">
        <v>1</v>
      </c>
      <c r="C64" s="8" t="s">
        <v>2</v>
      </c>
      <c r="D64" s="212">
        <v>1</v>
      </c>
      <c r="E64" s="212"/>
      <c r="F64" s="212"/>
      <c r="G64" s="45"/>
      <c r="H64" s="212">
        <v>2</v>
      </c>
      <c r="I64" s="212"/>
      <c r="J64" s="212"/>
      <c r="K64" s="45"/>
      <c r="L64" s="212">
        <v>3</v>
      </c>
      <c r="M64" s="212"/>
      <c r="N64" s="212"/>
      <c r="O64" s="45"/>
      <c r="P64" s="212">
        <v>4</v>
      </c>
      <c r="Q64" s="212"/>
      <c r="R64" s="212"/>
      <c r="S64" s="45"/>
      <c r="T64" s="212">
        <v>5</v>
      </c>
      <c r="U64" s="212"/>
      <c r="V64" s="212"/>
      <c r="W64" s="45"/>
      <c r="X64" s="212">
        <v>6</v>
      </c>
      <c r="Y64" s="212"/>
      <c r="Z64" s="212"/>
      <c r="AA64" s="45"/>
      <c r="AB64" s="210" t="s">
        <v>26</v>
      </c>
      <c r="AC64" s="210"/>
      <c r="AD64" s="210"/>
    </row>
    <row r="65" spans="1:30" ht="13.5" thickBot="1">
      <c r="A65" s="133">
        <v>1</v>
      </c>
      <c r="B65" s="188" t="s">
        <v>384</v>
      </c>
      <c r="C65" s="188" t="s">
        <v>14</v>
      </c>
      <c r="D65" s="188"/>
      <c r="E65" s="189"/>
      <c r="F65" s="188"/>
      <c r="G65" s="188"/>
      <c r="H65" s="137">
        <v>15</v>
      </c>
      <c r="I65" s="139" t="s">
        <v>4</v>
      </c>
      <c r="J65" s="138">
        <v>12</v>
      </c>
      <c r="K65" s="138"/>
      <c r="L65" s="139">
        <v>34</v>
      </c>
      <c r="M65" s="139" t="s">
        <v>4</v>
      </c>
      <c r="N65" s="139">
        <v>18</v>
      </c>
      <c r="O65" s="139"/>
      <c r="P65" s="139">
        <v>22</v>
      </c>
      <c r="Q65" s="139" t="s">
        <v>4</v>
      </c>
      <c r="R65" s="139">
        <v>16</v>
      </c>
      <c r="S65" s="139"/>
      <c r="T65" s="139"/>
      <c r="U65" s="139"/>
      <c r="V65" s="139"/>
      <c r="W65" s="152"/>
      <c r="X65" s="139">
        <v>30</v>
      </c>
      <c r="Y65" s="139" t="s">
        <v>4</v>
      </c>
      <c r="Z65" s="139">
        <v>19</v>
      </c>
      <c r="AA65" s="139"/>
      <c r="AB65" s="140">
        <f>SUM(T65,H65,L65,P65,X65)</f>
        <v>101</v>
      </c>
      <c r="AC65" s="136" t="s">
        <v>4</v>
      </c>
      <c r="AD65" s="138">
        <f>SUM(V65,J65,N65,R65,Z65)</f>
        <v>65</v>
      </c>
    </row>
    <row r="66" spans="1:30" s="17" customFormat="1" ht="12.75">
      <c r="A66" s="17">
        <v>2</v>
      </c>
      <c r="B66" s="109" t="s">
        <v>853</v>
      </c>
      <c r="C66" s="109" t="s">
        <v>5</v>
      </c>
      <c r="X66" s="17">
        <v>38</v>
      </c>
      <c r="Y66" s="19" t="s">
        <v>4</v>
      </c>
      <c r="Z66" s="17">
        <v>22</v>
      </c>
      <c r="AB66" s="205">
        <f>SUM(T66,H66,L66,P66,X66)</f>
        <v>38</v>
      </c>
      <c r="AC66" s="34" t="s">
        <v>4</v>
      </c>
      <c r="AD66" s="24">
        <f>SUM(V66,J66,N66,R66,Z66)</f>
        <v>22</v>
      </c>
    </row>
    <row r="67" spans="1:30" s="17" customFormat="1" ht="12.75">
      <c r="A67"/>
      <c r="B67"/>
      <c r="C67"/>
      <c r="D67" s="3"/>
      <c r="E67"/>
      <c r="F67" s="2"/>
      <c r="G67" s="2"/>
      <c r="H67" s="3"/>
      <c r="I67"/>
      <c r="J67" s="2"/>
      <c r="K67" s="2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35"/>
      <c r="AC67" s="14"/>
      <c r="AD67" s="6"/>
    </row>
    <row r="68" spans="1:30" s="17" customFormat="1" ht="12.75">
      <c r="A68" s="5" t="s">
        <v>20</v>
      </c>
      <c r="B68"/>
      <c r="C68"/>
      <c r="D68" s="211" t="s">
        <v>33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7"/>
      <c r="AB68" s="35"/>
      <c r="AC68" s="14"/>
      <c r="AD68" s="6"/>
    </row>
    <row r="69" spans="1:31" s="17" customFormat="1" ht="12.75">
      <c r="A69" s="8"/>
      <c r="B69" s="8" t="s">
        <v>1</v>
      </c>
      <c r="C69" s="8" t="s">
        <v>2</v>
      </c>
      <c r="D69" s="212">
        <v>1</v>
      </c>
      <c r="E69" s="212"/>
      <c r="F69" s="212"/>
      <c r="G69" s="45"/>
      <c r="H69" s="212">
        <v>2</v>
      </c>
      <c r="I69" s="212"/>
      <c r="J69" s="212"/>
      <c r="K69" s="45"/>
      <c r="L69" s="212">
        <v>3</v>
      </c>
      <c r="M69" s="212"/>
      <c r="N69" s="212"/>
      <c r="O69" s="45"/>
      <c r="P69" s="212">
        <v>4</v>
      </c>
      <c r="Q69" s="212"/>
      <c r="R69" s="212"/>
      <c r="S69" s="45"/>
      <c r="T69" s="212">
        <v>5</v>
      </c>
      <c r="U69" s="212"/>
      <c r="V69" s="212"/>
      <c r="W69" s="45"/>
      <c r="X69" s="212">
        <v>6</v>
      </c>
      <c r="Y69" s="212"/>
      <c r="Z69" s="212"/>
      <c r="AA69" s="45"/>
      <c r="AB69" s="210" t="s">
        <v>26</v>
      </c>
      <c r="AC69" s="210"/>
      <c r="AD69" s="210"/>
      <c r="AE69" s="18"/>
    </row>
    <row r="70" spans="1:31" s="17" customFormat="1" ht="12.75">
      <c r="A70" s="17">
        <v>1</v>
      </c>
      <c r="B70" s="32" t="s">
        <v>343</v>
      </c>
      <c r="C70" s="32" t="s">
        <v>7</v>
      </c>
      <c r="D70" s="87">
        <v>46</v>
      </c>
      <c r="E70" s="40" t="s">
        <v>4</v>
      </c>
      <c r="F70" s="87">
        <v>25</v>
      </c>
      <c r="G70" s="87"/>
      <c r="H70" s="85">
        <v>45</v>
      </c>
      <c r="I70" s="86" t="s">
        <v>4</v>
      </c>
      <c r="J70" s="18">
        <v>25</v>
      </c>
      <c r="K70" s="18"/>
      <c r="L70" s="19">
        <v>45</v>
      </c>
      <c r="M70" s="19" t="s">
        <v>4</v>
      </c>
      <c r="N70" s="19">
        <v>23</v>
      </c>
      <c r="O70" s="19"/>
      <c r="P70" s="19"/>
      <c r="Q70" s="19"/>
      <c r="R70" s="19"/>
      <c r="S70" s="19"/>
      <c r="T70" s="19">
        <v>43</v>
      </c>
      <c r="U70" s="19" t="s">
        <v>4</v>
      </c>
      <c r="V70" s="19">
        <v>27</v>
      </c>
      <c r="W70" s="19"/>
      <c r="X70" s="21">
        <v>39</v>
      </c>
      <c r="Y70" s="21" t="s">
        <v>4</v>
      </c>
      <c r="Z70" s="21">
        <v>22</v>
      </c>
      <c r="AA70" s="21"/>
      <c r="AB70" s="49">
        <f>SUM(D70,H70,L70,T70)</f>
        <v>179</v>
      </c>
      <c r="AC70" s="40" t="s">
        <v>4</v>
      </c>
      <c r="AD70" s="18">
        <f>SUM(F70,J70,Z70,V70)</f>
        <v>99</v>
      </c>
      <c r="AE70" s="18"/>
    </row>
    <row r="71" spans="4:31" s="17" customFormat="1" ht="12.75">
      <c r="D71" s="23"/>
      <c r="E71" s="22"/>
      <c r="F71" s="24"/>
      <c r="G71" s="24"/>
      <c r="H71" s="23"/>
      <c r="I71" s="22"/>
      <c r="J71" s="24"/>
      <c r="K71" s="2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49"/>
      <c r="AC71" s="29"/>
      <c r="AD71" s="18"/>
      <c r="AE71" s="18"/>
    </row>
    <row r="72" spans="1:31" s="17" customFormat="1" ht="12.75">
      <c r="A72" s="19" t="s">
        <v>89</v>
      </c>
      <c r="D72" s="213" t="s">
        <v>33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68"/>
      <c r="AB72" s="49"/>
      <c r="AC72" s="29"/>
      <c r="AD72" s="18"/>
      <c r="AE72" s="18"/>
    </row>
    <row r="73" spans="1:31" s="17" customFormat="1" ht="12.75">
      <c r="A73" s="8"/>
      <c r="B73" s="8" t="s">
        <v>1</v>
      </c>
      <c r="C73" s="8" t="s">
        <v>2</v>
      </c>
      <c r="D73" s="212">
        <v>1</v>
      </c>
      <c r="E73" s="212"/>
      <c r="F73" s="212"/>
      <c r="G73" s="45"/>
      <c r="H73" s="212">
        <v>2</v>
      </c>
      <c r="I73" s="212"/>
      <c r="J73" s="212"/>
      <c r="K73" s="45"/>
      <c r="L73" s="212">
        <v>3</v>
      </c>
      <c r="M73" s="212"/>
      <c r="N73" s="212"/>
      <c r="O73" s="45"/>
      <c r="P73" s="212">
        <v>4</v>
      </c>
      <c r="Q73" s="212"/>
      <c r="R73" s="212"/>
      <c r="S73" s="45"/>
      <c r="T73" s="212">
        <v>5</v>
      </c>
      <c r="U73" s="212"/>
      <c r="V73" s="212"/>
      <c r="W73" s="45"/>
      <c r="X73" s="212">
        <v>6</v>
      </c>
      <c r="Y73" s="212"/>
      <c r="Z73" s="212"/>
      <c r="AA73" s="45"/>
      <c r="AB73" s="210" t="s">
        <v>26</v>
      </c>
      <c r="AC73" s="210"/>
      <c r="AD73" s="210"/>
      <c r="AE73" s="18"/>
    </row>
    <row r="74" spans="1:31" s="17" customFormat="1" ht="12.75">
      <c r="A74" s="17">
        <v>1</v>
      </c>
      <c r="B74" s="103" t="s">
        <v>107</v>
      </c>
      <c r="C74" s="32" t="s">
        <v>7</v>
      </c>
      <c r="D74" s="29">
        <v>39</v>
      </c>
      <c r="E74" s="29" t="s">
        <v>4</v>
      </c>
      <c r="F74" s="29">
        <v>23</v>
      </c>
      <c r="G74" s="87"/>
      <c r="H74" s="85">
        <v>31</v>
      </c>
      <c r="I74" s="86" t="s">
        <v>4</v>
      </c>
      <c r="J74" s="18">
        <v>17</v>
      </c>
      <c r="K74" s="18"/>
      <c r="L74" s="19"/>
      <c r="M74" s="19"/>
      <c r="N74" s="19"/>
      <c r="O74" s="19"/>
      <c r="P74" s="19">
        <v>35</v>
      </c>
      <c r="Q74" s="19" t="s">
        <v>4</v>
      </c>
      <c r="R74" s="19">
        <v>22</v>
      </c>
      <c r="S74" s="19"/>
      <c r="T74" s="19"/>
      <c r="U74" s="19"/>
      <c r="V74" s="19"/>
      <c r="W74" s="19"/>
      <c r="X74" s="19">
        <v>39</v>
      </c>
      <c r="Y74" s="19" t="s">
        <v>4</v>
      </c>
      <c r="Z74" s="19">
        <v>21</v>
      </c>
      <c r="AA74" s="19"/>
      <c r="AB74" s="49">
        <f>SUM(D74,H74,P74,X74)</f>
        <v>144</v>
      </c>
      <c r="AC74" s="40" t="s">
        <v>4</v>
      </c>
      <c r="AD74" s="18">
        <f>SUM(F74,J74,R74,Z74)</f>
        <v>83</v>
      </c>
      <c r="AE74" s="18"/>
    </row>
    <row r="75" spans="1:31" s="17" customFormat="1" ht="12.75">
      <c r="A75" s="17">
        <v>2</v>
      </c>
      <c r="B75" s="103" t="s">
        <v>268</v>
      </c>
      <c r="C75" s="32" t="s">
        <v>7</v>
      </c>
      <c r="D75" s="87">
        <v>35</v>
      </c>
      <c r="E75" s="29" t="s">
        <v>4</v>
      </c>
      <c r="F75" s="87">
        <v>23</v>
      </c>
      <c r="G75" s="87"/>
      <c r="H75" s="85"/>
      <c r="I75" s="86"/>
      <c r="J75" s="18"/>
      <c r="K75" s="18"/>
      <c r="L75" s="19">
        <v>33</v>
      </c>
      <c r="M75" s="19" t="s">
        <v>4</v>
      </c>
      <c r="N75" s="19">
        <v>21</v>
      </c>
      <c r="O75" s="19"/>
      <c r="P75" s="19">
        <v>28</v>
      </c>
      <c r="Q75" s="19" t="s">
        <v>4</v>
      </c>
      <c r="R75" s="19">
        <v>20</v>
      </c>
      <c r="S75" s="19"/>
      <c r="T75" s="19"/>
      <c r="V75" s="19"/>
      <c r="W75" s="19"/>
      <c r="X75" s="19">
        <v>38</v>
      </c>
      <c r="Y75" s="19" t="s">
        <v>4</v>
      </c>
      <c r="Z75" s="19">
        <v>22</v>
      </c>
      <c r="AA75" s="19"/>
      <c r="AB75" s="49">
        <f>SUM(D75,L75,P75,X75)</f>
        <v>134</v>
      </c>
      <c r="AC75" s="19" t="s">
        <v>4</v>
      </c>
      <c r="AD75" s="18">
        <f>SUM(F75,N75,R75,Z75)</f>
        <v>86</v>
      </c>
      <c r="AE75" s="18"/>
    </row>
    <row r="76" spans="1:30" s="17" customFormat="1" ht="13.5" thickBot="1">
      <c r="A76" s="173">
        <v>3</v>
      </c>
      <c r="B76" s="176" t="s">
        <v>90</v>
      </c>
      <c r="C76" s="176" t="s">
        <v>5</v>
      </c>
      <c r="D76" s="131"/>
      <c r="E76" s="174"/>
      <c r="F76" s="126"/>
      <c r="G76" s="126"/>
      <c r="H76" s="131"/>
      <c r="I76" s="174"/>
      <c r="J76" s="126"/>
      <c r="K76" s="126"/>
      <c r="L76" s="124">
        <v>23</v>
      </c>
      <c r="M76" s="124" t="s">
        <v>4</v>
      </c>
      <c r="N76" s="124">
        <v>18</v>
      </c>
      <c r="O76" s="124"/>
      <c r="P76" s="124">
        <v>17</v>
      </c>
      <c r="Q76" s="124" t="s">
        <v>4</v>
      </c>
      <c r="R76" s="124">
        <v>13</v>
      </c>
      <c r="S76" s="124"/>
      <c r="T76" s="124">
        <v>23</v>
      </c>
      <c r="U76" s="124" t="s">
        <v>4</v>
      </c>
      <c r="V76" s="124">
        <v>15</v>
      </c>
      <c r="W76" s="124"/>
      <c r="X76" s="124">
        <v>26</v>
      </c>
      <c r="Y76" s="124" t="s">
        <v>4</v>
      </c>
      <c r="Z76" s="124">
        <v>19</v>
      </c>
      <c r="AA76" s="124"/>
      <c r="AB76" s="125">
        <f>SUM(D76,L76,P76,T76,X76)</f>
        <v>89</v>
      </c>
      <c r="AC76" s="124" t="s">
        <v>4</v>
      </c>
      <c r="AD76" s="126">
        <f>SUM(N76,R76,V76,Z76)</f>
        <v>65</v>
      </c>
    </row>
    <row r="77" spans="1:30" s="17" customFormat="1" ht="12.75">
      <c r="A77" s="17">
        <v>4</v>
      </c>
      <c r="B77" s="48" t="s">
        <v>558</v>
      </c>
      <c r="C77" s="48" t="s">
        <v>7</v>
      </c>
      <c r="D77" s="85"/>
      <c r="E77" s="86"/>
      <c r="F77" s="18"/>
      <c r="G77" s="18"/>
      <c r="H77" s="85"/>
      <c r="I77" s="86"/>
      <c r="J77" s="18"/>
      <c r="K77" s="18"/>
      <c r="L77" s="21">
        <v>41</v>
      </c>
      <c r="M77" s="21" t="s">
        <v>4</v>
      </c>
      <c r="N77" s="21">
        <v>24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05">
        <f>SUM(D77,L77,P77,T77,Z77)</f>
        <v>41</v>
      </c>
      <c r="AC77" s="21" t="s">
        <v>4</v>
      </c>
      <c r="AD77" s="24">
        <f>SUM(F77,J77,N77,R77,V77)</f>
        <v>24</v>
      </c>
    </row>
    <row r="78" spans="4:30" s="17" customFormat="1" ht="12.75">
      <c r="D78" s="23"/>
      <c r="E78" s="22"/>
      <c r="F78" s="24"/>
      <c r="G78" s="24"/>
      <c r="H78" s="23"/>
      <c r="I78" s="22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49"/>
      <c r="AC78" s="29"/>
      <c r="AD78" s="18"/>
    </row>
    <row r="79" spans="1:30" s="17" customFormat="1" ht="12.75">
      <c r="A79" s="19" t="s">
        <v>54</v>
      </c>
      <c r="D79" s="213" t="s">
        <v>33</v>
      </c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68"/>
      <c r="AB79" s="49"/>
      <c r="AC79" s="29"/>
      <c r="AD79" s="18"/>
    </row>
    <row r="80" spans="1:30" ht="12.75">
      <c r="A80" s="8"/>
      <c r="B80" s="8" t="s">
        <v>1</v>
      </c>
      <c r="C80" s="8" t="s">
        <v>2</v>
      </c>
      <c r="D80" s="212">
        <v>1</v>
      </c>
      <c r="E80" s="212"/>
      <c r="F80" s="212"/>
      <c r="G80" s="45"/>
      <c r="H80" s="212">
        <v>2</v>
      </c>
      <c r="I80" s="212"/>
      <c r="J80" s="212"/>
      <c r="K80" s="45"/>
      <c r="L80" s="212">
        <v>3</v>
      </c>
      <c r="M80" s="212"/>
      <c r="N80" s="212"/>
      <c r="O80" s="45"/>
      <c r="P80" s="212">
        <v>4</v>
      </c>
      <c r="Q80" s="212"/>
      <c r="R80" s="212"/>
      <c r="S80" s="45"/>
      <c r="T80" s="212">
        <v>5</v>
      </c>
      <c r="U80" s="212"/>
      <c r="V80" s="212"/>
      <c r="W80" s="45"/>
      <c r="X80" s="212">
        <v>6</v>
      </c>
      <c r="Y80" s="212"/>
      <c r="Z80" s="212"/>
      <c r="AA80" s="45"/>
      <c r="AB80" s="210" t="s">
        <v>26</v>
      </c>
      <c r="AC80" s="210"/>
      <c r="AD80" s="210"/>
    </row>
    <row r="81" spans="1:30" s="17" customFormat="1" ht="13.5" thickBot="1">
      <c r="A81" s="133">
        <v>1</v>
      </c>
      <c r="B81" s="134" t="s">
        <v>208</v>
      </c>
      <c r="C81" s="208" t="s">
        <v>5</v>
      </c>
      <c r="D81" s="135">
        <v>34</v>
      </c>
      <c r="E81" s="136" t="s">
        <v>4</v>
      </c>
      <c r="F81" s="135">
        <v>22</v>
      </c>
      <c r="G81" s="135"/>
      <c r="H81" s="137">
        <v>31</v>
      </c>
      <c r="I81" s="136" t="s">
        <v>4</v>
      </c>
      <c r="J81" s="138">
        <v>20</v>
      </c>
      <c r="K81" s="138"/>
      <c r="L81" s="148"/>
      <c r="M81" s="148"/>
      <c r="N81" s="148"/>
      <c r="O81" s="148"/>
      <c r="P81" s="148"/>
      <c r="Q81" s="133"/>
      <c r="R81" s="148"/>
      <c r="S81" s="148"/>
      <c r="T81" s="148">
        <v>36</v>
      </c>
      <c r="U81" s="148" t="s">
        <v>4</v>
      </c>
      <c r="V81" s="148">
        <v>24</v>
      </c>
      <c r="W81" s="148"/>
      <c r="X81" s="148">
        <v>38</v>
      </c>
      <c r="Y81" s="148" t="s">
        <v>4</v>
      </c>
      <c r="Z81" s="148">
        <v>22</v>
      </c>
      <c r="AA81" s="148"/>
      <c r="AB81" s="140">
        <f>SUM(D81,H81,T81,X81)</f>
        <v>139</v>
      </c>
      <c r="AC81" s="136" t="s">
        <v>4</v>
      </c>
      <c r="AD81" s="138">
        <f>SUM(F81,J81,V81,Z81)</f>
        <v>88</v>
      </c>
    </row>
    <row r="82" spans="1:30" ht="12.75">
      <c r="A82" s="22" t="s">
        <v>120</v>
      </c>
      <c r="B82" s="22" t="s">
        <v>659</v>
      </c>
      <c r="C82" s="108" t="s">
        <v>3</v>
      </c>
      <c r="D82" s="143"/>
      <c r="E82" s="143"/>
      <c r="F82" s="143"/>
      <c r="G82" s="143"/>
      <c r="H82" s="143"/>
      <c r="I82" s="143"/>
      <c r="J82" s="143"/>
      <c r="K82" s="143"/>
      <c r="L82" s="86"/>
      <c r="M82" s="86"/>
      <c r="N82" s="143"/>
      <c r="O82" s="143"/>
      <c r="P82" s="108" t="s">
        <v>660</v>
      </c>
      <c r="Q82" s="30" t="s">
        <v>4</v>
      </c>
      <c r="R82" s="108" t="s">
        <v>264</v>
      </c>
      <c r="S82" s="108"/>
      <c r="T82" s="108"/>
      <c r="U82" s="108"/>
      <c r="V82" s="108"/>
      <c r="W82" s="22"/>
      <c r="X82" s="22"/>
      <c r="Y82" s="108"/>
      <c r="Z82" s="108"/>
      <c r="AA82" s="108"/>
      <c r="AB82" s="206" t="s">
        <v>660</v>
      </c>
      <c r="AC82" s="108"/>
      <c r="AD82" s="24">
        <v>18</v>
      </c>
    </row>
    <row r="83" spans="1:30" ht="12.75">
      <c r="A83" s="17"/>
      <c r="B83" s="17"/>
      <c r="C83" s="17"/>
      <c r="D83" s="68"/>
      <c r="E83" s="68"/>
      <c r="F83" s="68"/>
      <c r="G83" s="68"/>
      <c r="H83" s="25"/>
      <c r="I83" s="68"/>
      <c r="J83" s="26"/>
      <c r="K83" s="26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49"/>
      <c r="AC83" s="29"/>
      <c r="AD83" s="18"/>
    </row>
    <row r="84" spans="1:27" ht="12.75">
      <c r="A84" s="5" t="s">
        <v>21</v>
      </c>
      <c r="D84" s="211" t="s">
        <v>33</v>
      </c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7"/>
    </row>
    <row r="85" spans="1:30" s="17" customFormat="1" ht="12.75">
      <c r="A85" s="8"/>
      <c r="B85" s="8" t="s">
        <v>1</v>
      </c>
      <c r="C85" s="8" t="s">
        <v>2</v>
      </c>
      <c r="D85" s="212">
        <v>1</v>
      </c>
      <c r="E85" s="212"/>
      <c r="F85" s="212"/>
      <c r="G85" s="45"/>
      <c r="H85" s="212">
        <v>2</v>
      </c>
      <c r="I85" s="212"/>
      <c r="J85" s="212"/>
      <c r="K85" s="45"/>
      <c r="L85" s="212">
        <v>3</v>
      </c>
      <c r="M85" s="212"/>
      <c r="N85" s="212"/>
      <c r="O85" s="45"/>
      <c r="P85" s="212">
        <v>4</v>
      </c>
      <c r="Q85" s="212"/>
      <c r="R85" s="212"/>
      <c r="S85" s="45"/>
      <c r="T85" s="212">
        <v>5</v>
      </c>
      <c r="U85" s="212"/>
      <c r="V85" s="212"/>
      <c r="W85" s="45"/>
      <c r="X85" s="212">
        <v>6</v>
      </c>
      <c r="Y85" s="212"/>
      <c r="Z85" s="212"/>
      <c r="AA85" s="45"/>
      <c r="AB85" s="210" t="s">
        <v>26</v>
      </c>
      <c r="AC85" s="210"/>
      <c r="AD85" s="210"/>
    </row>
    <row r="86" spans="1:30" s="17" customFormat="1" ht="12.75">
      <c r="A86" s="17">
        <v>1</v>
      </c>
      <c r="B86" s="97" t="s">
        <v>10</v>
      </c>
      <c r="C86" s="48" t="s">
        <v>11</v>
      </c>
      <c r="D86" s="31">
        <v>37</v>
      </c>
      <c r="E86" s="34" t="s">
        <v>4</v>
      </c>
      <c r="F86" s="31">
        <v>22</v>
      </c>
      <c r="G86" s="87"/>
      <c r="H86" s="85"/>
      <c r="I86" s="86"/>
      <c r="J86" s="18"/>
      <c r="K86" s="18"/>
      <c r="L86" s="19">
        <v>44</v>
      </c>
      <c r="M86" s="19" t="s">
        <v>4</v>
      </c>
      <c r="N86" s="19">
        <v>24</v>
      </c>
      <c r="O86" s="19"/>
      <c r="P86" s="19">
        <v>46</v>
      </c>
      <c r="Q86" s="19" t="s">
        <v>4</v>
      </c>
      <c r="R86" s="19">
        <v>26</v>
      </c>
      <c r="S86" s="19"/>
      <c r="T86" s="19">
        <v>46</v>
      </c>
      <c r="U86" s="19" t="s">
        <v>4</v>
      </c>
      <c r="V86" s="19">
        <v>28</v>
      </c>
      <c r="W86" s="19"/>
      <c r="X86" s="19">
        <v>46</v>
      </c>
      <c r="Y86" s="19" t="s">
        <v>4</v>
      </c>
      <c r="Z86" s="19">
        <v>25</v>
      </c>
      <c r="AA86" s="19"/>
      <c r="AB86" s="49">
        <f>SUM(L86,P86,T86,X86)</f>
        <v>182</v>
      </c>
      <c r="AC86" s="40" t="s">
        <v>4</v>
      </c>
      <c r="AD86" s="18">
        <f>SUM(N86,R86,V86,Z86)</f>
        <v>103</v>
      </c>
    </row>
    <row r="87" spans="1:30" s="17" customFormat="1" ht="12.75">
      <c r="A87" s="17">
        <v>2</v>
      </c>
      <c r="B87" s="48" t="s">
        <v>62</v>
      </c>
      <c r="C87" s="48" t="s">
        <v>3</v>
      </c>
      <c r="D87" s="85"/>
      <c r="E87" s="40" t="s">
        <v>4</v>
      </c>
      <c r="F87" s="18"/>
      <c r="G87" s="18"/>
      <c r="H87" s="85">
        <v>38</v>
      </c>
      <c r="I87" s="86" t="s">
        <v>4</v>
      </c>
      <c r="J87" s="18">
        <v>22</v>
      </c>
      <c r="K87" s="18"/>
      <c r="L87" s="19"/>
      <c r="M87" s="19" t="s">
        <v>4</v>
      </c>
      <c r="N87" s="19"/>
      <c r="O87" s="19"/>
      <c r="P87" s="115">
        <v>48</v>
      </c>
      <c r="Q87" s="19"/>
      <c r="R87" s="19">
        <v>26</v>
      </c>
      <c r="S87" s="19"/>
      <c r="T87" s="115">
        <v>48</v>
      </c>
      <c r="U87" s="19" t="s">
        <v>4</v>
      </c>
      <c r="V87" s="19">
        <v>28</v>
      </c>
      <c r="W87" s="19"/>
      <c r="X87" s="41">
        <v>47</v>
      </c>
      <c r="Y87" s="19" t="s">
        <v>4</v>
      </c>
      <c r="Z87" s="41">
        <v>25</v>
      </c>
      <c r="AA87" s="19"/>
      <c r="AB87" s="49">
        <f>SUM(D87,H87,L87,P87,T87,X87)</f>
        <v>181</v>
      </c>
      <c r="AC87" s="40" t="s">
        <v>4</v>
      </c>
      <c r="AD87" s="18">
        <f>SUM(F87,J87,N87,R87,V87,Z87)</f>
        <v>101</v>
      </c>
    </row>
    <row r="88" spans="1:30" s="17" customFormat="1" ht="12.75">
      <c r="A88" s="17">
        <v>3</v>
      </c>
      <c r="B88" s="97" t="s">
        <v>64</v>
      </c>
      <c r="C88" t="s">
        <v>3</v>
      </c>
      <c r="D88" s="87">
        <v>44</v>
      </c>
      <c r="E88" s="40" t="s">
        <v>4</v>
      </c>
      <c r="F88" s="87">
        <v>24</v>
      </c>
      <c r="G88" s="87"/>
      <c r="H88" s="85">
        <v>44</v>
      </c>
      <c r="I88" s="86" t="s">
        <v>4</v>
      </c>
      <c r="J88" s="18">
        <v>26</v>
      </c>
      <c r="K88" s="18"/>
      <c r="L88" s="19"/>
      <c r="M88" s="19" t="s">
        <v>4</v>
      </c>
      <c r="N88" s="19"/>
      <c r="O88" s="19"/>
      <c r="P88" s="19">
        <v>43</v>
      </c>
      <c r="Q88" s="19" t="s">
        <v>4</v>
      </c>
      <c r="R88" s="19">
        <v>26</v>
      </c>
      <c r="S88" s="19"/>
      <c r="T88" s="21">
        <v>42</v>
      </c>
      <c r="U88" s="21" t="s">
        <v>4</v>
      </c>
      <c r="V88" s="21">
        <v>26</v>
      </c>
      <c r="W88" s="19"/>
      <c r="X88" s="19">
        <v>47</v>
      </c>
      <c r="Y88" s="19" t="s">
        <v>4</v>
      </c>
      <c r="Z88" s="19">
        <v>25</v>
      </c>
      <c r="AA88" s="19"/>
      <c r="AB88" s="49">
        <f>SUM(D88,H88,L88,P88,X88)</f>
        <v>178</v>
      </c>
      <c r="AC88" s="40" t="s">
        <v>4</v>
      </c>
      <c r="AD88" s="18">
        <f>SUM(F88,J88,R88,Z88)</f>
        <v>101</v>
      </c>
    </row>
    <row r="89" spans="1:30" s="17" customFormat="1" ht="13.5" thickBot="1">
      <c r="A89" s="120">
        <v>4</v>
      </c>
      <c r="B89" s="121" t="s">
        <v>61</v>
      </c>
      <c r="C89" s="185" t="s">
        <v>7</v>
      </c>
      <c r="D89" s="122">
        <v>26</v>
      </c>
      <c r="E89" s="123" t="s">
        <v>4</v>
      </c>
      <c r="F89" s="122">
        <v>21</v>
      </c>
      <c r="G89" s="122"/>
      <c r="H89" s="131"/>
      <c r="I89" s="174" t="s">
        <v>4</v>
      </c>
      <c r="J89" s="126"/>
      <c r="K89" s="126"/>
      <c r="L89" s="132">
        <v>40</v>
      </c>
      <c r="M89" s="124" t="s">
        <v>4</v>
      </c>
      <c r="N89" s="132">
        <v>20</v>
      </c>
      <c r="O89" s="124"/>
      <c r="P89" s="124">
        <v>28</v>
      </c>
      <c r="Q89" s="124" t="s">
        <v>4</v>
      </c>
      <c r="R89" s="124">
        <v>20</v>
      </c>
      <c r="S89" s="124"/>
      <c r="T89" s="124"/>
      <c r="U89" s="124"/>
      <c r="V89" s="124"/>
      <c r="W89" s="124"/>
      <c r="X89" s="124">
        <v>31</v>
      </c>
      <c r="Y89" s="124" t="s">
        <v>4</v>
      </c>
      <c r="Z89" s="124">
        <v>19</v>
      </c>
      <c r="AA89" s="124"/>
      <c r="AB89" s="125">
        <f>SUM(D89,H89,L89,P89,T89,X89)</f>
        <v>125</v>
      </c>
      <c r="AC89" s="123" t="s">
        <v>4</v>
      </c>
      <c r="AD89" s="126">
        <f aca="true" t="shared" si="4" ref="AD89:AD95">SUM(F89,J89,N89,R89,V89,Z89)</f>
        <v>80</v>
      </c>
    </row>
    <row r="90" spans="1:30" s="17" customFormat="1" ht="12.75">
      <c r="A90" s="17">
        <v>5</v>
      </c>
      <c r="B90" s="97" t="s">
        <v>91</v>
      </c>
      <c r="C90" s="48" t="s">
        <v>5</v>
      </c>
      <c r="D90" s="31">
        <v>43</v>
      </c>
      <c r="E90" s="34" t="s">
        <v>4</v>
      </c>
      <c r="F90" s="31">
        <v>25</v>
      </c>
      <c r="G90" s="31"/>
      <c r="H90" s="23"/>
      <c r="I90" s="22"/>
      <c r="J90" s="24"/>
      <c r="K90" s="24"/>
      <c r="L90" s="21"/>
      <c r="M90" s="21"/>
      <c r="N90" s="21"/>
      <c r="O90" s="21"/>
      <c r="P90" s="21">
        <v>37</v>
      </c>
      <c r="Q90" s="21" t="s">
        <v>4</v>
      </c>
      <c r="R90" s="21">
        <v>24</v>
      </c>
      <c r="S90" s="21"/>
      <c r="T90" s="21"/>
      <c r="U90" s="21"/>
      <c r="V90" s="21"/>
      <c r="W90" s="21"/>
      <c r="X90" s="21">
        <v>43</v>
      </c>
      <c r="Y90" s="21" t="s">
        <v>4</v>
      </c>
      <c r="Z90" s="21">
        <v>22</v>
      </c>
      <c r="AA90" s="21"/>
      <c r="AB90" s="205">
        <f>SUM(D90,P90,X90)</f>
        <v>123</v>
      </c>
      <c r="AC90" s="34" t="s">
        <v>4</v>
      </c>
      <c r="AD90" s="24">
        <f t="shared" si="4"/>
        <v>71</v>
      </c>
    </row>
    <row r="91" spans="1:30" s="17" customFormat="1" ht="12.75">
      <c r="A91" s="17">
        <v>6</v>
      </c>
      <c r="B91" s="97" t="s">
        <v>17</v>
      </c>
      <c r="C91" s="42" t="s">
        <v>7</v>
      </c>
      <c r="D91" s="31">
        <v>37</v>
      </c>
      <c r="E91" s="34" t="s">
        <v>4</v>
      </c>
      <c r="F91" s="31">
        <v>21</v>
      </c>
      <c r="G91" s="31"/>
      <c r="H91" s="23">
        <v>27</v>
      </c>
      <c r="I91" s="22" t="s">
        <v>4</v>
      </c>
      <c r="J91" s="24">
        <v>20</v>
      </c>
      <c r="K91" s="24"/>
      <c r="L91" s="43">
        <v>34</v>
      </c>
      <c r="M91" s="21" t="s">
        <v>4</v>
      </c>
      <c r="N91" s="43">
        <v>19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05">
        <f>SUM(D91,H91,L91,P91,T91,X91)</f>
        <v>98</v>
      </c>
      <c r="AC91" s="34" t="s">
        <v>4</v>
      </c>
      <c r="AD91" s="24">
        <f t="shared" si="4"/>
        <v>60</v>
      </c>
    </row>
    <row r="92" spans="1:30" ht="12.75">
      <c r="A92" s="17">
        <v>7</v>
      </c>
      <c r="B92" s="42" t="s">
        <v>106</v>
      </c>
      <c r="C92" s="42" t="s">
        <v>14</v>
      </c>
      <c r="D92" s="31"/>
      <c r="E92" s="34"/>
      <c r="F92" s="31"/>
      <c r="G92" s="31"/>
      <c r="H92" s="9">
        <v>36</v>
      </c>
      <c r="I92" s="22" t="s">
        <v>4</v>
      </c>
      <c r="J92" s="11">
        <v>20</v>
      </c>
      <c r="K92" s="11"/>
      <c r="L92" s="43"/>
      <c r="M92" s="21"/>
      <c r="N92" s="43"/>
      <c r="O92" s="10"/>
      <c r="P92" s="10"/>
      <c r="Q92" s="21"/>
      <c r="R92" s="10"/>
      <c r="S92" s="10"/>
      <c r="T92" s="10"/>
      <c r="U92" s="21"/>
      <c r="V92" s="10"/>
      <c r="W92" s="10"/>
      <c r="X92" s="10"/>
      <c r="Y92" s="21"/>
      <c r="Z92" s="10"/>
      <c r="AA92" s="10"/>
      <c r="AB92" s="205">
        <f>SUM(D92,H92,L92,P92,T92,X92)</f>
        <v>36</v>
      </c>
      <c r="AC92" s="34" t="s">
        <v>4</v>
      </c>
      <c r="AD92" s="24">
        <f t="shared" si="4"/>
        <v>20</v>
      </c>
    </row>
    <row r="93" spans="1:31" ht="12.75">
      <c r="A93" s="17">
        <v>8</v>
      </c>
      <c r="B93" s="42" t="s">
        <v>103</v>
      </c>
      <c r="C93" s="42" t="s">
        <v>14</v>
      </c>
      <c r="D93" s="31"/>
      <c r="E93" s="34"/>
      <c r="F93" s="31"/>
      <c r="G93" s="31"/>
      <c r="H93" s="23">
        <v>31</v>
      </c>
      <c r="I93" s="22" t="s">
        <v>4</v>
      </c>
      <c r="J93" s="24">
        <v>18</v>
      </c>
      <c r="K93" s="24"/>
      <c r="L93" s="43"/>
      <c r="M93" s="21"/>
      <c r="N93" s="43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05">
        <f>SUM(D93,H93,L93,P93,T93,X93)</f>
        <v>31</v>
      </c>
      <c r="AC93" s="34" t="s">
        <v>4</v>
      </c>
      <c r="AD93" s="24">
        <f t="shared" si="4"/>
        <v>18</v>
      </c>
      <c r="AE93" s="17"/>
    </row>
    <row r="94" spans="1:31" ht="12.75">
      <c r="A94" s="17">
        <v>9</v>
      </c>
      <c r="B94" t="s">
        <v>49</v>
      </c>
      <c r="C94" t="s">
        <v>14</v>
      </c>
      <c r="D94" s="31"/>
      <c r="E94" s="34"/>
      <c r="F94" s="31"/>
      <c r="G94" s="31"/>
      <c r="H94" s="43">
        <v>27</v>
      </c>
      <c r="I94" s="22" t="s">
        <v>4</v>
      </c>
      <c r="J94" s="24">
        <v>19</v>
      </c>
      <c r="K94" s="24"/>
      <c r="L94" s="43"/>
      <c r="M94" s="21"/>
      <c r="N94" s="43"/>
      <c r="O94" s="21"/>
      <c r="P94" s="21"/>
      <c r="Q94" s="21"/>
      <c r="R94" s="21"/>
      <c r="S94" s="21"/>
      <c r="T94" s="21"/>
      <c r="U94" s="21"/>
      <c r="V94" s="21"/>
      <c r="W94" s="21"/>
      <c r="X94" s="43"/>
      <c r="Y94" s="21"/>
      <c r="Z94" s="43"/>
      <c r="AA94" s="21"/>
      <c r="AB94" s="205">
        <f>SUM(D94,H94,L94,P94,T94,X94)</f>
        <v>27</v>
      </c>
      <c r="AC94" s="34" t="s">
        <v>4</v>
      </c>
      <c r="AD94" s="24">
        <f t="shared" si="4"/>
        <v>19</v>
      </c>
      <c r="AE94" s="17"/>
    </row>
    <row r="95" spans="1:30" ht="12.75">
      <c r="A95" s="17">
        <v>10</v>
      </c>
      <c r="B95" s="42" t="s">
        <v>213</v>
      </c>
      <c r="C95" s="42" t="s">
        <v>14</v>
      </c>
      <c r="D95" s="31"/>
      <c r="E95" s="34"/>
      <c r="F95" s="31"/>
      <c r="G95" s="31"/>
      <c r="H95" s="43">
        <v>18</v>
      </c>
      <c r="I95" s="22" t="s">
        <v>4</v>
      </c>
      <c r="J95" s="24">
        <v>13</v>
      </c>
      <c r="K95" s="24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43"/>
      <c r="Y95" s="21"/>
      <c r="Z95" s="43"/>
      <c r="AA95" s="21"/>
      <c r="AB95" s="205">
        <f>SUM(D95,H95,L95,P95,T95,X95)</f>
        <v>18</v>
      </c>
      <c r="AC95" s="34" t="s">
        <v>4</v>
      </c>
      <c r="AD95" s="24">
        <f t="shared" si="4"/>
        <v>13</v>
      </c>
    </row>
    <row r="96" spans="2:30" ht="12.75">
      <c r="B96" s="48"/>
      <c r="C96" s="48"/>
      <c r="D96" s="25"/>
      <c r="E96" s="28"/>
      <c r="F96" s="26"/>
      <c r="G96" s="26"/>
      <c r="H96" s="25"/>
      <c r="I96" s="28"/>
      <c r="J96" s="26"/>
      <c r="K96" s="26"/>
      <c r="L96" s="17"/>
      <c r="M96" s="21"/>
      <c r="N96" s="17"/>
      <c r="O96" s="17"/>
      <c r="P96" s="17"/>
      <c r="Q96" s="19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49"/>
      <c r="AC96" s="40"/>
      <c r="AD96" s="18"/>
    </row>
    <row r="97" spans="1:27" ht="12.75">
      <c r="A97" s="5" t="s">
        <v>23</v>
      </c>
      <c r="D97" s="211" t="s">
        <v>33</v>
      </c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7"/>
    </row>
    <row r="98" spans="1:30" ht="12.75">
      <c r="A98" s="8"/>
      <c r="B98" s="8" t="s">
        <v>1</v>
      </c>
      <c r="C98" s="8" t="s">
        <v>2</v>
      </c>
      <c r="D98" s="212">
        <v>1</v>
      </c>
      <c r="E98" s="212"/>
      <c r="F98" s="212"/>
      <c r="G98" s="45"/>
      <c r="H98" s="212">
        <v>2</v>
      </c>
      <c r="I98" s="212"/>
      <c r="J98" s="212"/>
      <c r="K98" s="45"/>
      <c r="L98" s="212">
        <v>3</v>
      </c>
      <c r="M98" s="212"/>
      <c r="N98" s="212"/>
      <c r="O98" s="45"/>
      <c r="P98" s="212">
        <v>4</v>
      </c>
      <c r="Q98" s="212"/>
      <c r="R98" s="212"/>
      <c r="S98" s="45"/>
      <c r="T98" s="212">
        <v>5</v>
      </c>
      <c r="U98" s="212"/>
      <c r="V98" s="212"/>
      <c r="W98" s="45"/>
      <c r="X98" s="212">
        <v>6</v>
      </c>
      <c r="Y98" s="212"/>
      <c r="Z98" s="212"/>
      <c r="AA98" s="45"/>
      <c r="AB98" s="210" t="s">
        <v>26</v>
      </c>
      <c r="AC98" s="210"/>
      <c r="AD98" s="210"/>
    </row>
    <row r="99" spans="1:30" ht="12.75">
      <c r="A99">
        <v>1</v>
      </c>
      <c r="B99" s="97" t="s">
        <v>276</v>
      </c>
      <c r="C99" s="31" t="s">
        <v>11</v>
      </c>
      <c r="D99" s="87">
        <v>44</v>
      </c>
      <c r="E99" s="40" t="s">
        <v>4</v>
      </c>
      <c r="F99" s="87">
        <v>25</v>
      </c>
      <c r="G99" s="31"/>
      <c r="H99" s="85">
        <v>44</v>
      </c>
      <c r="I99" s="60" t="s">
        <v>4</v>
      </c>
      <c r="J99" s="18">
        <v>26</v>
      </c>
      <c r="K99" s="18"/>
      <c r="L99" s="21">
        <v>37</v>
      </c>
      <c r="M99" s="10" t="s">
        <v>4</v>
      </c>
      <c r="N99" s="21">
        <v>22</v>
      </c>
      <c r="O99" s="21"/>
      <c r="P99" s="21">
        <v>37</v>
      </c>
      <c r="Q99" s="10" t="s">
        <v>4</v>
      </c>
      <c r="R99" s="21">
        <v>23</v>
      </c>
      <c r="S99" s="19"/>
      <c r="T99" s="19">
        <v>42</v>
      </c>
      <c r="U99" s="19" t="s">
        <v>4</v>
      </c>
      <c r="V99" s="19">
        <v>24</v>
      </c>
      <c r="W99" s="19"/>
      <c r="X99" s="19">
        <v>44</v>
      </c>
      <c r="Y99" s="5" t="s">
        <v>4</v>
      </c>
      <c r="Z99" s="19">
        <v>25</v>
      </c>
      <c r="AA99" s="19"/>
      <c r="AB99" s="49">
        <f>SUM(D99,H99,T99,X99)</f>
        <v>174</v>
      </c>
      <c r="AC99" s="40" t="s">
        <v>4</v>
      </c>
      <c r="AD99" s="18">
        <f>SUM(F99,J99,V99,Z99)</f>
        <v>100</v>
      </c>
    </row>
    <row r="100" spans="1:30" ht="12.75">
      <c r="A100">
        <v>2</v>
      </c>
      <c r="B100" s="97" t="s">
        <v>69</v>
      </c>
      <c r="C100" s="17" t="s">
        <v>14</v>
      </c>
      <c r="D100" s="87">
        <v>44</v>
      </c>
      <c r="E100" s="40" t="s">
        <v>4</v>
      </c>
      <c r="F100" s="87">
        <v>24</v>
      </c>
      <c r="G100" s="87"/>
      <c r="H100" s="23">
        <v>41</v>
      </c>
      <c r="I100" s="60" t="s">
        <v>4</v>
      </c>
      <c r="J100" s="24">
        <v>23</v>
      </c>
      <c r="K100" s="24"/>
      <c r="L100" s="19">
        <v>45</v>
      </c>
      <c r="M100" s="5" t="s">
        <v>4</v>
      </c>
      <c r="N100" s="19">
        <v>23</v>
      </c>
      <c r="O100" s="19"/>
      <c r="P100" s="19"/>
      <c r="Q100" s="5"/>
      <c r="R100" s="19"/>
      <c r="S100" s="19"/>
      <c r="T100" s="19">
        <v>44</v>
      </c>
      <c r="U100" s="19" t="s">
        <v>4</v>
      </c>
      <c r="V100" s="19">
        <v>28</v>
      </c>
      <c r="W100" s="19"/>
      <c r="X100" s="19">
        <v>41</v>
      </c>
      <c r="Y100" s="5" t="s">
        <v>4</v>
      </c>
      <c r="Z100" s="19">
        <v>24</v>
      </c>
      <c r="AA100" s="19"/>
      <c r="AB100" s="49">
        <f>SUM(D100,L100,T100,X100)</f>
        <v>174</v>
      </c>
      <c r="AC100" s="40" t="s">
        <v>4</v>
      </c>
      <c r="AD100" s="18">
        <f>SUM(F100,N100,V100,Z100)</f>
        <v>99</v>
      </c>
    </row>
    <row r="101" spans="1:30" ht="12.75">
      <c r="A101" s="17">
        <v>3</v>
      </c>
      <c r="B101" s="97" t="s">
        <v>24</v>
      </c>
      <c r="C101" t="s">
        <v>7</v>
      </c>
      <c r="D101" s="87">
        <v>43</v>
      </c>
      <c r="E101" s="40" t="s">
        <v>4</v>
      </c>
      <c r="F101" s="87">
        <v>24</v>
      </c>
      <c r="G101" s="31"/>
      <c r="H101" s="4">
        <v>43</v>
      </c>
      <c r="I101" s="60" t="s">
        <v>4</v>
      </c>
      <c r="J101" s="6">
        <v>23</v>
      </c>
      <c r="K101" s="6"/>
      <c r="L101" s="41">
        <v>45</v>
      </c>
      <c r="M101" s="5" t="s">
        <v>4</v>
      </c>
      <c r="N101" s="41">
        <v>24</v>
      </c>
      <c r="O101" s="5"/>
      <c r="P101" s="5">
        <v>42</v>
      </c>
      <c r="Q101" s="10" t="s">
        <v>4</v>
      </c>
      <c r="R101" s="5">
        <v>26</v>
      </c>
      <c r="S101" s="5"/>
      <c r="T101" s="10">
        <v>42</v>
      </c>
      <c r="U101" s="21" t="s">
        <v>4</v>
      </c>
      <c r="V101" s="10">
        <v>24</v>
      </c>
      <c r="W101" s="10"/>
      <c r="X101" s="10">
        <v>40</v>
      </c>
      <c r="Y101" s="5" t="s">
        <v>4</v>
      </c>
      <c r="Z101" s="5">
        <v>22</v>
      </c>
      <c r="AA101" s="5"/>
      <c r="AB101" s="49">
        <f>SUM(D101,H101,L101,P101)</f>
        <v>173</v>
      </c>
      <c r="AC101" s="40" t="s">
        <v>4</v>
      </c>
      <c r="AD101" s="18">
        <f>SUM(F101,J101,N101,R101)</f>
        <v>97</v>
      </c>
    </row>
    <row r="102" spans="1:30" ht="12.75">
      <c r="A102" s="17">
        <v>4</v>
      </c>
      <c r="B102" s="97" t="s">
        <v>25</v>
      </c>
      <c r="C102" s="31" t="s">
        <v>5</v>
      </c>
      <c r="D102" s="87">
        <v>46</v>
      </c>
      <c r="E102" s="40" t="s">
        <v>4</v>
      </c>
      <c r="F102" s="87">
        <v>25</v>
      </c>
      <c r="G102" s="31"/>
      <c r="H102" s="4">
        <v>39</v>
      </c>
      <c r="I102" s="60" t="s">
        <v>4</v>
      </c>
      <c r="J102" s="6">
        <v>24</v>
      </c>
      <c r="K102" s="6"/>
      <c r="L102" s="5">
        <v>42</v>
      </c>
      <c r="M102" s="5" t="s">
        <v>4</v>
      </c>
      <c r="N102" s="5">
        <v>23</v>
      </c>
      <c r="O102" s="5"/>
      <c r="P102" s="10">
        <v>37</v>
      </c>
      <c r="Q102" s="10" t="s">
        <v>4</v>
      </c>
      <c r="R102" s="10">
        <v>24</v>
      </c>
      <c r="S102" s="5"/>
      <c r="T102" s="5"/>
      <c r="U102" s="19"/>
      <c r="V102" s="5"/>
      <c r="W102" s="5"/>
      <c r="X102" s="5">
        <v>40</v>
      </c>
      <c r="Y102" s="5" t="s">
        <v>4</v>
      </c>
      <c r="Z102" s="5">
        <v>19</v>
      </c>
      <c r="AA102" s="5"/>
      <c r="AB102" s="49">
        <f>SUM(D102,H102,L102,T102,X102)</f>
        <v>167</v>
      </c>
      <c r="AC102" s="40" t="s">
        <v>4</v>
      </c>
      <c r="AD102" s="18">
        <f>SUM(F102,J102,N102,V102,Z102)</f>
        <v>91</v>
      </c>
    </row>
    <row r="103" spans="1:30" ht="12.75">
      <c r="A103">
        <v>5</v>
      </c>
      <c r="B103" s="97" t="s">
        <v>68</v>
      </c>
      <c r="C103" s="31" t="s">
        <v>5</v>
      </c>
      <c r="D103" s="87">
        <v>41</v>
      </c>
      <c r="E103" s="40" t="s">
        <v>4</v>
      </c>
      <c r="F103" s="87">
        <v>23</v>
      </c>
      <c r="G103" s="31"/>
      <c r="H103" s="4">
        <v>40</v>
      </c>
      <c r="I103" s="60" t="s">
        <v>4</v>
      </c>
      <c r="J103" s="6">
        <v>22</v>
      </c>
      <c r="K103" s="6"/>
      <c r="L103" s="5">
        <v>44</v>
      </c>
      <c r="M103" s="5"/>
      <c r="N103" s="5">
        <v>23</v>
      </c>
      <c r="O103" s="5"/>
      <c r="P103" s="10">
        <v>37</v>
      </c>
      <c r="Q103" s="10"/>
      <c r="R103" s="10">
        <v>21</v>
      </c>
      <c r="S103" s="5"/>
      <c r="T103" s="5"/>
      <c r="U103" s="19"/>
      <c r="V103" s="5"/>
      <c r="W103" s="5"/>
      <c r="X103" s="5">
        <v>39</v>
      </c>
      <c r="Y103" s="5" t="s">
        <v>4</v>
      </c>
      <c r="Z103" s="5">
        <v>20</v>
      </c>
      <c r="AA103" s="5"/>
      <c r="AB103" s="49">
        <f>SUM(D103,H103,L103,T103,X103)</f>
        <v>164</v>
      </c>
      <c r="AC103" s="40" t="s">
        <v>4</v>
      </c>
      <c r="AD103" s="18">
        <f>SUM(F103,J103,N103,V103,Z103)</f>
        <v>88</v>
      </c>
    </row>
    <row r="104" spans="1:30" ht="12.75">
      <c r="A104" s="17">
        <v>6</v>
      </c>
      <c r="B104" s="103" t="s">
        <v>67</v>
      </c>
      <c r="C104" s="17" t="s">
        <v>14</v>
      </c>
      <c r="D104" s="87">
        <v>37</v>
      </c>
      <c r="E104" s="40" t="s">
        <v>4</v>
      </c>
      <c r="F104" s="87">
        <v>22</v>
      </c>
      <c r="G104" s="87"/>
      <c r="H104" s="85">
        <v>38</v>
      </c>
      <c r="I104" s="86" t="s">
        <v>4</v>
      </c>
      <c r="J104" s="18">
        <v>24</v>
      </c>
      <c r="K104" s="18"/>
      <c r="L104" s="41"/>
      <c r="M104" s="19"/>
      <c r="N104" s="41"/>
      <c r="O104" s="19"/>
      <c r="P104" s="21">
        <v>31</v>
      </c>
      <c r="Q104" s="21" t="s">
        <v>4</v>
      </c>
      <c r="R104" s="21">
        <v>20</v>
      </c>
      <c r="S104" s="19"/>
      <c r="T104" s="19">
        <v>33</v>
      </c>
      <c r="U104" s="19" t="s">
        <v>4</v>
      </c>
      <c r="V104" s="19">
        <v>23</v>
      </c>
      <c r="W104" s="19"/>
      <c r="X104" s="19">
        <v>38</v>
      </c>
      <c r="Y104" s="19" t="s">
        <v>4</v>
      </c>
      <c r="Z104" s="19">
        <v>23</v>
      </c>
      <c r="AA104" s="19"/>
      <c r="AB104" s="49">
        <f>SUM(D104,H104,L104,T104,X104)</f>
        <v>146</v>
      </c>
      <c r="AC104" s="40" t="s">
        <v>4</v>
      </c>
      <c r="AD104" s="18">
        <f>SUM(F104,J104,N104,V104,Z104)</f>
        <v>92</v>
      </c>
    </row>
    <row r="105" spans="1:30" s="17" customFormat="1" ht="13.5" thickBot="1">
      <c r="A105" s="120">
        <v>7</v>
      </c>
      <c r="B105" s="121" t="s">
        <v>22</v>
      </c>
      <c r="C105" s="120" t="s">
        <v>14</v>
      </c>
      <c r="D105" s="122">
        <v>33</v>
      </c>
      <c r="E105" s="123" t="s">
        <v>4</v>
      </c>
      <c r="F105" s="122">
        <v>21</v>
      </c>
      <c r="G105" s="122"/>
      <c r="H105" s="131">
        <v>33</v>
      </c>
      <c r="I105" s="174" t="s">
        <v>4</v>
      </c>
      <c r="J105" s="126">
        <v>20</v>
      </c>
      <c r="K105" s="126"/>
      <c r="L105" s="132">
        <v>37</v>
      </c>
      <c r="M105" s="124"/>
      <c r="N105" s="132">
        <v>21</v>
      </c>
      <c r="O105" s="124"/>
      <c r="P105" s="173">
        <v>24</v>
      </c>
      <c r="Q105" s="173" t="s">
        <v>4</v>
      </c>
      <c r="R105" s="173">
        <v>18</v>
      </c>
      <c r="S105" s="124"/>
      <c r="T105" s="173">
        <v>25</v>
      </c>
      <c r="U105" s="124" t="s">
        <v>4</v>
      </c>
      <c r="V105" s="173">
        <v>18</v>
      </c>
      <c r="W105" s="124"/>
      <c r="X105" s="124">
        <v>37</v>
      </c>
      <c r="Y105" s="124"/>
      <c r="Z105" s="124">
        <v>20</v>
      </c>
      <c r="AA105" s="124"/>
      <c r="AB105" s="125">
        <f>SUM(D105,H105,L105,X105)</f>
        <v>140</v>
      </c>
      <c r="AC105" s="123" t="s">
        <v>4</v>
      </c>
      <c r="AD105" s="126">
        <f>SUM(F105,J105,N105,Z105)</f>
        <v>82</v>
      </c>
    </row>
    <row r="106" spans="1:30" ht="12.75">
      <c r="A106" s="17">
        <v>8</v>
      </c>
      <c r="B106" s="97" t="s">
        <v>81</v>
      </c>
      <c r="C106" s="31" t="s">
        <v>5</v>
      </c>
      <c r="D106" s="31">
        <v>38</v>
      </c>
      <c r="E106" s="34" t="s">
        <v>4</v>
      </c>
      <c r="F106" s="31">
        <v>22</v>
      </c>
      <c r="G106" s="31"/>
      <c r="H106" s="9"/>
      <c r="I106" s="20"/>
      <c r="J106" s="11"/>
      <c r="K106" s="11"/>
      <c r="L106" s="10"/>
      <c r="M106" s="10"/>
      <c r="N106" s="10"/>
      <c r="O106" s="10"/>
      <c r="P106" s="10">
        <v>42</v>
      </c>
      <c r="Q106" s="21" t="s">
        <v>4</v>
      </c>
      <c r="R106" s="10">
        <v>25</v>
      </c>
      <c r="S106" s="10"/>
      <c r="T106" s="43"/>
      <c r="U106" s="21"/>
      <c r="V106" s="43"/>
      <c r="W106" s="10"/>
      <c r="X106" s="10">
        <v>41</v>
      </c>
      <c r="Y106" s="10" t="s">
        <v>4</v>
      </c>
      <c r="Z106" s="10">
        <v>24</v>
      </c>
      <c r="AA106" s="10"/>
      <c r="AB106" s="205">
        <f>SUM(D106,H106,L106,T106,X106)</f>
        <v>79</v>
      </c>
      <c r="AC106" s="34" t="s">
        <v>4</v>
      </c>
      <c r="AD106" s="24">
        <f>SUM(F106,J106,N106,V106,Z106)</f>
        <v>46</v>
      </c>
    </row>
    <row r="107" spans="1:30" ht="12.75">
      <c r="A107" s="17">
        <v>9</v>
      </c>
      <c r="B107" s="97" t="s">
        <v>104</v>
      </c>
      <c r="C107" t="s">
        <v>7</v>
      </c>
      <c r="D107" s="31">
        <v>28</v>
      </c>
      <c r="E107" s="34" t="s">
        <v>4</v>
      </c>
      <c r="F107" s="31">
        <v>19</v>
      </c>
      <c r="G107" s="31"/>
      <c r="H107" s="9"/>
      <c r="I107" s="22"/>
      <c r="J107" s="11"/>
      <c r="K107" s="11"/>
      <c r="L107" s="10">
        <v>32</v>
      </c>
      <c r="M107" s="10" t="s">
        <v>4</v>
      </c>
      <c r="N107" s="10">
        <v>16</v>
      </c>
      <c r="O107" s="10"/>
      <c r="P107" s="10"/>
      <c r="Q107" s="21"/>
      <c r="R107" s="10"/>
      <c r="S107" s="10"/>
      <c r="T107" s="10"/>
      <c r="U107" s="21"/>
      <c r="V107" s="10"/>
      <c r="W107" s="10"/>
      <c r="X107" s="10"/>
      <c r="Y107" s="10"/>
      <c r="Z107" s="10"/>
      <c r="AA107" s="10"/>
      <c r="AB107" s="205">
        <f>SUM(D107,H107,L107,T107,X107)</f>
        <v>60</v>
      </c>
      <c r="AC107" s="34" t="s">
        <v>4</v>
      </c>
      <c r="AD107" s="24">
        <f>SUM(F107,J107,N107,V107,Z107)</f>
        <v>35</v>
      </c>
    </row>
    <row r="108" spans="1:30" ht="12.75">
      <c r="A108" s="17">
        <v>10</v>
      </c>
      <c r="B108" s="28" t="s">
        <v>686</v>
      </c>
      <c r="C108" s="31" t="s">
        <v>11</v>
      </c>
      <c r="D108" s="23"/>
      <c r="E108" s="34"/>
      <c r="F108" s="24"/>
      <c r="G108" s="24"/>
      <c r="H108" s="23"/>
      <c r="I108" s="22"/>
      <c r="J108" s="24"/>
      <c r="K108" s="24"/>
      <c r="L108" s="21"/>
      <c r="M108" s="10"/>
      <c r="N108" s="21"/>
      <c r="O108" s="21"/>
      <c r="P108" s="43">
        <v>18</v>
      </c>
      <c r="Q108" s="21" t="s">
        <v>4</v>
      </c>
      <c r="R108" s="43">
        <v>12</v>
      </c>
      <c r="S108" s="21"/>
      <c r="T108" s="21">
        <v>36</v>
      </c>
      <c r="U108" s="21" t="s">
        <v>4</v>
      </c>
      <c r="V108" s="21">
        <v>22</v>
      </c>
      <c r="W108" s="21"/>
      <c r="X108" s="21"/>
      <c r="Y108" s="10"/>
      <c r="Z108" s="21"/>
      <c r="AA108" s="21"/>
      <c r="AB108" s="205">
        <f>SUM(D108,H108,P108,T108,X108)</f>
        <v>54</v>
      </c>
      <c r="AC108" s="34" t="s">
        <v>4</v>
      </c>
      <c r="AD108" s="24">
        <f>SUM(F108,J108,N108,V108,Z108)</f>
        <v>22</v>
      </c>
    </row>
    <row r="109" spans="1:30" ht="12.75">
      <c r="A109" s="17">
        <v>11</v>
      </c>
      <c r="B109" s="141" t="s">
        <v>214</v>
      </c>
      <c r="C109" s="31" t="s">
        <v>14</v>
      </c>
      <c r="D109" s="31"/>
      <c r="E109" s="34"/>
      <c r="F109" s="31"/>
      <c r="G109" s="31"/>
      <c r="H109" s="23">
        <v>30</v>
      </c>
      <c r="I109" s="22" t="s">
        <v>4</v>
      </c>
      <c r="J109" s="24">
        <v>20</v>
      </c>
      <c r="K109" s="24"/>
      <c r="L109" s="21"/>
      <c r="M109" s="10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0"/>
      <c r="Z109" s="21"/>
      <c r="AA109" s="21"/>
      <c r="AB109" s="205">
        <f>SUM(D109,H109,L109,T109,X109)</f>
        <v>30</v>
      </c>
      <c r="AC109" s="34" t="s">
        <v>4</v>
      </c>
      <c r="AD109" s="24">
        <f>SUM(F109,J109,N109,V109,Z109)</f>
        <v>20</v>
      </c>
    </row>
    <row r="110" spans="1:30" ht="12.75">
      <c r="A110" s="17">
        <v>12</v>
      </c>
      <c r="B110" s="127" t="s">
        <v>688</v>
      </c>
      <c r="C110" s="31" t="s">
        <v>3</v>
      </c>
      <c r="D110" s="31"/>
      <c r="E110" s="34"/>
      <c r="F110" s="31"/>
      <c r="G110" s="31"/>
      <c r="H110" s="9"/>
      <c r="I110" s="22"/>
      <c r="J110" s="11"/>
      <c r="K110" s="11"/>
      <c r="L110" s="43"/>
      <c r="M110" s="10"/>
      <c r="N110" s="43"/>
      <c r="O110" s="10"/>
      <c r="P110" s="43">
        <v>14</v>
      </c>
      <c r="Q110" s="21" t="s">
        <v>4</v>
      </c>
      <c r="R110" s="43">
        <v>10</v>
      </c>
      <c r="S110" s="10"/>
      <c r="T110" s="10"/>
      <c r="U110" s="21"/>
      <c r="V110" s="10"/>
      <c r="W110" s="10"/>
      <c r="X110" s="10"/>
      <c r="Y110" s="10"/>
      <c r="Z110" s="10"/>
      <c r="AA110" s="10"/>
      <c r="AB110" s="205">
        <f>SUM(D110,H110,P110,T110,X110)</f>
        <v>14</v>
      </c>
      <c r="AC110" s="34" t="s">
        <v>4</v>
      </c>
      <c r="AD110" s="24">
        <f>SUM(F110,J110,N110,R110)</f>
        <v>10</v>
      </c>
    </row>
    <row r="111" spans="2:30" ht="12.75">
      <c r="B111" s="31"/>
      <c r="C111" s="31"/>
      <c r="D111" s="31"/>
      <c r="E111" s="34"/>
      <c r="F111" s="31"/>
      <c r="G111" s="31"/>
      <c r="H111" s="9"/>
      <c r="I111" s="20"/>
      <c r="J111" s="11"/>
      <c r="K111" s="11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5"/>
      <c r="AB111" s="49"/>
      <c r="AC111" s="40"/>
      <c r="AD111" s="18"/>
    </row>
    <row r="112" spans="1:27" ht="12.75">
      <c r="A112" s="5" t="s">
        <v>27</v>
      </c>
      <c r="D112" s="211" t="s">
        <v>33</v>
      </c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7"/>
    </row>
    <row r="113" spans="1:30" ht="12.75" customHeight="1">
      <c r="A113" s="8"/>
      <c r="B113" s="8" t="s">
        <v>1</v>
      </c>
      <c r="C113" s="8" t="s">
        <v>2</v>
      </c>
      <c r="D113" s="212">
        <v>1</v>
      </c>
      <c r="E113" s="212"/>
      <c r="F113" s="212"/>
      <c r="G113" s="45"/>
      <c r="H113" s="212">
        <v>2</v>
      </c>
      <c r="I113" s="212"/>
      <c r="J113" s="212"/>
      <c r="K113" s="45"/>
      <c r="L113" s="212">
        <v>3</v>
      </c>
      <c r="M113" s="212"/>
      <c r="N113" s="212"/>
      <c r="O113" s="45"/>
      <c r="P113" s="212">
        <v>4</v>
      </c>
      <c r="Q113" s="212"/>
      <c r="R113" s="212"/>
      <c r="S113" s="45"/>
      <c r="T113" s="212">
        <v>5</v>
      </c>
      <c r="U113" s="212"/>
      <c r="V113" s="212"/>
      <c r="W113" s="45"/>
      <c r="X113" s="212">
        <v>6</v>
      </c>
      <c r="Y113" s="212"/>
      <c r="Z113" s="212"/>
      <c r="AA113" s="45"/>
      <c r="AB113" s="210" t="s">
        <v>26</v>
      </c>
      <c r="AC113" s="210"/>
      <c r="AD113" s="210"/>
    </row>
    <row r="114" spans="1:30" ht="12.75" customHeight="1" thickBot="1">
      <c r="A114" s="133">
        <v>1</v>
      </c>
      <c r="B114" s="134" t="s">
        <v>74</v>
      </c>
      <c r="C114" s="133" t="s">
        <v>7</v>
      </c>
      <c r="D114" s="135">
        <v>47</v>
      </c>
      <c r="E114" s="189" t="s">
        <v>4</v>
      </c>
      <c r="F114" s="135">
        <v>25</v>
      </c>
      <c r="G114" s="135"/>
      <c r="H114" s="153">
        <v>43</v>
      </c>
      <c r="I114" s="189" t="s">
        <v>4</v>
      </c>
      <c r="J114" s="154">
        <v>26</v>
      </c>
      <c r="K114" s="138"/>
      <c r="L114" s="139">
        <v>48</v>
      </c>
      <c r="M114" s="139" t="s">
        <v>4</v>
      </c>
      <c r="N114" s="139">
        <v>24</v>
      </c>
      <c r="O114" s="139">
        <v>24</v>
      </c>
      <c r="P114" s="152">
        <v>45</v>
      </c>
      <c r="Q114" s="152" t="s">
        <v>4</v>
      </c>
      <c r="R114" s="152">
        <v>26</v>
      </c>
      <c r="S114" s="139"/>
      <c r="T114" s="139">
        <v>47</v>
      </c>
      <c r="U114" s="139" t="s">
        <v>4</v>
      </c>
      <c r="V114" s="139">
        <v>28</v>
      </c>
      <c r="W114" s="139"/>
      <c r="X114" s="152">
        <v>46</v>
      </c>
      <c r="Y114" s="189" t="s">
        <v>4</v>
      </c>
      <c r="Z114" s="152">
        <v>24</v>
      </c>
      <c r="AA114" s="139"/>
      <c r="AB114" s="140">
        <f>SUM(D114,L114,T114)</f>
        <v>142</v>
      </c>
      <c r="AC114" s="136" t="s">
        <v>4</v>
      </c>
      <c r="AD114" s="138">
        <f>SUM(F114,N114,V114)</f>
        <v>77</v>
      </c>
    </row>
    <row r="115" spans="1:30" ht="12.75" customHeight="1">
      <c r="A115" s="17">
        <v>2</v>
      </c>
      <c r="B115" s="97" t="s">
        <v>169</v>
      </c>
      <c r="C115" s="10" t="s">
        <v>5</v>
      </c>
      <c r="D115" s="31">
        <v>46</v>
      </c>
      <c r="E115" s="34" t="s">
        <v>4</v>
      </c>
      <c r="F115" s="31">
        <v>24</v>
      </c>
      <c r="G115" s="24"/>
      <c r="H115" s="23">
        <v>43</v>
      </c>
      <c r="I115" s="34" t="s">
        <v>4</v>
      </c>
      <c r="J115" s="24">
        <v>24</v>
      </c>
      <c r="K115" s="24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05">
        <f>SUM(D115,H115)</f>
        <v>89</v>
      </c>
      <c r="AC115" s="34" t="s">
        <v>4</v>
      </c>
      <c r="AD115" s="24">
        <f>SUM(F115,J115)</f>
        <v>48</v>
      </c>
    </row>
    <row r="116" spans="1:30" ht="12.75" customHeight="1">
      <c r="A116" s="17"/>
      <c r="B116" s="97"/>
      <c r="C116" s="10"/>
      <c r="D116" s="87"/>
      <c r="E116" s="40"/>
      <c r="F116" s="87"/>
      <c r="G116" s="26"/>
      <c r="H116" s="25"/>
      <c r="I116" s="28"/>
      <c r="J116" s="26"/>
      <c r="K116" s="26"/>
      <c r="L116" s="17"/>
      <c r="M116" s="17"/>
      <c r="N116" s="17"/>
      <c r="O116" s="17"/>
      <c r="P116" s="17"/>
      <c r="Q116" s="17"/>
      <c r="R116" s="17"/>
      <c r="S116" s="17"/>
      <c r="T116" s="17"/>
      <c r="U116" s="19"/>
      <c r="V116" s="17"/>
      <c r="W116" s="17"/>
      <c r="X116" s="17"/>
      <c r="Y116" s="17"/>
      <c r="Z116" s="17"/>
      <c r="AA116" s="17"/>
      <c r="AB116" s="49"/>
      <c r="AC116" s="30"/>
      <c r="AD116" s="18"/>
    </row>
    <row r="117" spans="1:30" ht="12.75" customHeight="1">
      <c r="A117" s="19" t="s">
        <v>105</v>
      </c>
      <c r="B117" s="17"/>
      <c r="C117" s="17"/>
      <c r="D117" s="213" t="s">
        <v>33</v>
      </c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68"/>
      <c r="AB117" s="49"/>
      <c r="AC117" s="29"/>
      <c r="AD117" s="18"/>
    </row>
    <row r="118" spans="1:30" ht="12.75" customHeight="1">
      <c r="A118" s="17"/>
      <c r="B118" s="17" t="s">
        <v>1</v>
      </c>
      <c r="C118" s="17" t="s">
        <v>2</v>
      </c>
      <c r="D118" s="213">
        <v>1</v>
      </c>
      <c r="E118" s="213"/>
      <c r="F118" s="213"/>
      <c r="G118" s="68"/>
      <c r="H118" s="213">
        <v>2</v>
      </c>
      <c r="I118" s="213"/>
      <c r="J118" s="213"/>
      <c r="K118" s="68"/>
      <c r="L118" s="213">
        <v>3</v>
      </c>
      <c r="M118" s="213"/>
      <c r="N118" s="213"/>
      <c r="O118" s="68"/>
      <c r="P118" s="213">
        <v>4</v>
      </c>
      <c r="Q118" s="213"/>
      <c r="R118" s="213"/>
      <c r="S118" s="68"/>
      <c r="T118" s="213">
        <v>5</v>
      </c>
      <c r="U118" s="213"/>
      <c r="V118" s="213"/>
      <c r="W118" s="68"/>
      <c r="X118" s="213">
        <v>6</v>
      </c>
      <c r="Y118" s="213"/>
      <c r="Z118" s="213"/>
      <c r="AA118" s="68"/>
      <c r="AB118" s="217" t="s">
        <v>26</v>
      </c>
      <c r="AC118" s="217"/>
      <c r="AD118" s="217"/>
    </row>
    <row r="119" spans="1:30" s="17" customFormat="1" ht="12.75" customHeight="1">
      <c r="A119" s="17">
        <v>1</v>
      </c>
      <c r="B119" s="103" t="s">
        <v>107</v>
      </c>
      <c r="C119" s="21" t="s">
        <v>7</v>
      </c>
      <c r="D119" s="29">
        <v>46</v>
      </c>
      <c r="E119" s="29" t="s">
        <v>4</v>
      </c>
      <c r="F119" s="29">
        <v>24</v>
      </c>
      <c r="G119" s="87"/>
      <c r="H119" s="23">
        <v>33</v>
      </c>
      <c r="I119" s="22" t="s">
        <v>4</v>
      </c>
      <c r="J119" s="24">
        <v>23</v>
      </c>
      <c r="K119" s="18"/>
      <c r="L119" s="19"/>
      <c r="M119" s="19" t="s">
        <v>4</v>
      </c>
      <c r="N119" s="19"/>
      <c r="O119" s="19"/>
      <c r="P119" s="19">
        <v>42</v>
      </c>
      <c r="Q119" s="19" t="s">
        <v>4</v>
      </c>
      <c r="R119" s="19">
        <v>26</v>
      </c>
      <c r="S119" s="19"/>
      <c r="T119" s="19"/>
      <c r="U119" s="19"/>
      <c r="V119" s="19"/>
      <c r="W119" s="19"/>
      <c r="X119" s="19">
        <v>46</v>
      </c>
      <c r="Y119" s="19" t="s">
        <v>4</v>
      </c>
      <c r="Z119" s="19">
        <v>24</v>
      </c>
      <c r="AA119" s="19"/>
      <c r="AB119" s="49">
        <f>SUM(D119,P119,X119)</f>
        <v>134</v>
      </c>
      <c r="AC119" s="40" t="s">
        <v>4</v>
      </c>
      <c r="AD119" s="18">
        <f>SUM(F119,Z119,R119)</f>
        <v>74</v>
      </c>
    </row>
    <row r="120" spans="1:30" ht="12.75" customHeight="1" thickBot="1">
      <c r="A120" s="120">
        <v>2</v>
      </c>
      <c r="B120" s="176" t="s">
        <v>90</v>
      </c>
      <c r="C120" s="177" t="s">
        <v>5</v>
      </c>
      <c r="D120" s="122"/>
      <c r="E120" s="123"/>
      <c r="F120" s="122"/>
      <c r="G120" s="122"/>
      <c r="H120" s="131"/>
      <c r="I120" s="174"/>
      <c r="J120" s="126"/>
      <c r="K120" s="126"/>
      <c r="L120" s="124">
        <v>32</v>
      </c>
      <c r="M120" s="124" t="s">
        <v>4</v>
      </c>
      <c r="N120" s="124">
        <v>19</v>
      </c>
      <c r="O120" s="124"/>
      <c r="P120" s="124">
        <v>23</v>
      </c>
      <c r="Q120" s="124" t="s">
        <v>4</v>
      </c>
      <c r="R120" s="124">
        <v>17</v>
      </c>
      <c r="S120" s="124"/>
      <c r="T120" s="124">
        <v>25</v>
      </c>
      <c r="U120" s="124" t="s">
        <v>4</v>
      </c>
      <c r="V120" s="124">
        <v>18</v>
      </c>
      <c r="W120" s="124"/>
      <c r="X120" s="124"/>
      <c r="Y120" s="124"/>
      <c r="Z120" s="124"/>
      <c r="AA120" s="124"/>
      <c r="AB120" s="125">
        <f>SUM(D120,T120,L120,P120)</f>
        <v>80</v>
      </c>
      <c r="AC120" s="123" t="s">
        <v>4</v>
      </c>
      <c r="AD120" s="126">
        <f>SUM(F120,V120,N120,R120)</f>
        <v>54</v>
      </c>
    </row>
    <row r="121" spans="1:30" ht="12.75" customHeight="1">
      <c r="A121" s="17">
        <v>3</v>
      </c>
      <c r="B121" s="103" t="s">
        <v>17</v>
      </c>
      <c r="C121" s="21" t="s">
        <v>7</v>
      </c>
      <c r="D121" s="31">
        <v>37</v>
      </c>
      <c r="E121" s="34" t="s">
        <v>4</v>
      </c>
      <c r="F121" s="31">
        <v>24</v>
      </c>
      <c r="G121" s="31"/>
      <c r="H121" s="23">
        <v>12</v>
      </c>
      <c r="I121" s="22" t="s">
        <v>4</v>
      </c>
      <c r="J121" s="24">
        <v>6</v>
      </c>
      <c r="K121" s="24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05">
        <f>SUM(D121,H121)</f>
        <v>49</v>
      </c>
      <c r="AC121" s="34" t="s">
        <v>4</v>
      </c>
      <c r="AD121" s="24">
        <f>SUM(F121,J121)</f>
        <v>30</v>
      </c>
    </row>
    <row r="122" spans="1:30" ht="12.75" customHeight="1">
      <c r="A122" s="17">
        <v>4</v>
      </c>
      <c r="B122" s="42" t="s">
        <v>212</v>
      </c>
      <c r="C122" s="42" t="s">
        <v>14</v>
      </c>
      <c r="D122" s="31"/>
      <c r="E122" s="34"/>
      <c r="F122" s="31"/>
      <c r="G122" s="31"/>
      <c r="H122" s="23">
        <v>37</v>
      </c>
      <c r="I122" s="21" t="s">
        <v>4</v>
      </c>
      <c r="J122" s="24">
        <v>24</v>
      </c>
      <c r="K122" s="24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05">
        <f>SUM(D122,H122)</f>
        <v>37</v>
      </c>
      <c r="AC122" s="34" t="s">
        <v>4</v>
      </c>
      <c r="AD122" s="24">
        <f>SUM(F122,J122)</f>
        <v>24</v>
      </c>
    </row>
    <row r="123" ht="12.75" customHeight="1"/>
    <row r="124" spans="1:27" ht="12.75" customHeight="1">
      <c r="A124" s="5" t="s">
        <v>70</v>
      </c>
      <c r="D124" s="211" t="s">
        <v>33</v>
      </c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7"/>
    </row>
    <row r="125" spans="1:30" ht="12.75">
      <c r="A125" s="8"/>
      <c r="B125" s="8" t="s">
        <v>1</v>
      </c>
      <c r="C125" s="8" t="s">
        <v>2</v>
      </c>
      <c r="D125" s="212">
        <v>1</v>
      </c>
      <c r="E125" s="212"/>
      <c r="F125" s="212"/>
      <c r="G125" s="45"/>
      <c r="H125" s="212">
        <v>2</v>
      </c>
      <c r="I125" s="212"/>
      <c r="J125" s="212"/>
      <c r="K125" s="45"/>
      <c r="L125" s="212">
        <v>3</v>
      </c>
      <c r="M125" s="212"/>
      <c r="N125" s="212"/>
      <c r="O125" s="45"/>
      <c r="P125" s="212">
        <v>4</v>
      </c>
      <c r="Q125" s="212"/>
      <c r="R125" s="212"/>
      <c r="S125" s="45"/>
      <c r="T125" s="212">
        <v>5</v>
      </c>
      <c r="U125" s="212"/>
      <c r="V125" s="212"/>
      <c r="W125" s="45"/>
      <c r="X125" s="212">
        <v>6</v>
      </c>
      <c r="Y125" s="212"/>
      <c r="Z125" s="212"/>
      <c r="AA125" s="45"/>
      <c r="AB125" s="210" t="s">
        <v>26</v>
      </c>
      <c r="AC125" s="210"/>
      <c r="AD125" s="210"/>
    </row>
    <row r="126" spans="1:30" ht="13.5" thickBot="1">
      <c r="A126" s="133">
        <v>1</v>
      </c>
      <c r="B126" s="156" t="s">
        <v>93</v>
      </c>
      <c r="C126" s="156" t="s">
        <v>7</v>
      </c>
      <c r="D126" s="148">
        <v>37</v>
      </c>
      <c r="E126" s="148" t="s">
        <v>4</v>
      </c>
      <c r="F126" s="148">
        <v>22</v>
      </c>
      <c r="G126" s="148"/>
      <c r="H126" s="148">
        <v>39</v>
      </c>
      <c r="I126" s="148" t="s">
        <v>4</v>
      </c>
      <c r="J126" s="148">
        <v>24</v>
      </c>
      <c r="K126" s="148"/>
      <c r="L126" s="148">
        <v>46</v>
      </c>
      <c r="M126" s="189" t="s">
        <v>4</v>
      </c>
      <c r="N126" s="148">
        <v>23</v>
      </c>
      <c r="O126" s="148"/>
      <c r="P126" s="148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49"/>
      <c r="AB126" s="140">
        <f>SUM(D126,H126,L126)</f>
        <v>122</v>
      </c>
      <c r="AC126" s="189" t="s">
        <v>4</v>
      </c>
      <c r="AD126" s="138">
        <f>SUM(F126,J126,N126)</f>
        <v>69</v>
      </c>
    </row>
    <row r="127" spans="1:30" ht="12.75">
      <c r="A127" s="17"/>
      <c r="B127" s="17"/>
      <c r="C127" s="17"/>
      <c r="D127" s="25"/>
      <c r="E127" s="17"/>
      <c r="F127" s="26"/>
      <c r="G127" s="26"/>
      <c r="H127" s="25"/>
      <c r="I127" s="17"/>
      <c r="J127" s="26"/>
      <c r="K127" s="2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49"/>
      <c r="AC127" s="29"/>
      <c r="AD127" s="18"/>
    </row>
    <row r="128" spans="1:30" ht="12.75">
      <c r="A128" s="19" t="s">
        <v>28</v>
      </c>
      <c r="B128" s="17"/>
      <c r="C128" s="17"/>
      <c r="D128" s="213" t="s">
        <v>33</v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68"/>
      <c r="AB128" s="49"/>
      <c r="AC128" s="29"/>
      <c r="AD128" s="18"/>
    </row>
    <row r="129" spans="1:31" ht="12.75">
      <c r="A129" s="8"/>
      <c r="B129" s="8" t="s">
        <v>1</v>
      </c>
      <c r="C129" s="8" t="s">
        <v>2</v>
      </c>
      <c r="D129" s="212">
        <v>1</v>
      </c>
      <c r="E129" s="212"/>
      <c r="F129" s="212"/>
      <c r="G129" s="45"/>
      <c r="H129" s="212">
        <v>2</v>
      </c>
      <c r="I129" s="212"/>
      <c r="J129" s="212"/>
      <c r="K129" s="45"/>
      <c r="L129" s="212">
        <v>3</v>
      </c>
      <c r="M129" s="212"/>
      <c r="N129" s="212"/>
      <c r="O129" s="45"/>
      <c r="P129" s="212">
        <v>4</v>
      </c>
      <c r="Q129" s="212"/>
      <c r="R129" s="212"/>
      <c r="S129" s="45"/>
      <c r="T129" s="212">
        <v>5</v>
      </c>
      <c r="U129" s="212"/>
      <c r="V129" s="212"/>
      <c r="W129" s="45"/>
      <c r="X129" s="212">
        <v>6</v>
      </c>
      <c r="Y129" s="212"/>
      <c r="Z129" s="212"/>
      <c r="AA129" s="45"/>
      <c r="AB129" s="210" t="s">
        <v>26</v>
      </c>
      <c r="AC129" s="210"/>
      <c r="AD129" s="210"/>
      <c r="AE129" s="17"/>
    </row>
    <row r="130" spans="1:30" ht="12.75">
      <c r="A130" s="17">
        <v>1</v>
      </c>
      <c r="B130" s="103" t="s">
        <v>59</v>
      </c>
      <c r="C130" s="31" t="s">
        <v>7</v>
      </c>
      <c r="D130" s="85">
        <v>46</v>
      </c>
      <c r="E130" s="40" t="s">
        <v>4</v>
      </c>
      <c r="F130" s="18">
        <v>24</v>
      </c>
      <c r="G130" s="18"/>
      <c r="H130" s="119">
        <v>43</v>
      </c>
      <c r="I130" s="40" t="s">
        <v>4</v>
      </c>
      <c r="J130" s="89">
        <v>24</v>
      </c>
      <c r="K130" s="89"/>
      <c r="L130" s="19">
        <v>45</v>
      </c>
      <c r="M130" s="19" t="s">
        <v>4</v>
      </c>
      <c r="N130" s="19">
        <v>23</v>
      </c>
      <c r="O130" s="91"/>
      <c r="P130" s="19"/>
      <c r="Q130" s="19"/>
      <c r="R130" s="19"/>
      <c r="S130" s="19"/>
      <c r="T130" s="19"/>
      <c r="U130" s="19"/>
      <c r="V130" s="19"/>
      <c r="W130" s="19"/>
      <c r="X130" s="21">
        <v>42</v>
      </c>
      <c r="Y130" s="21" t="s">
        <v>4</v>
      </c>
      <c r="Z130" s="21">
        <v>23</v>
      </c>
      <c r="AA130" s="19"/>
      <c r="AB130" s="49">
        <f>SUM(D130,H130,L130,P130)</f>
        <v>134</v>
      </c>
      <c r="AC130" s="40" t="s">
        <v>4</v>
      </c>
      <c r="AD130" s="18">
        <f>SUM(F130,J130,N130,R130)</f>
        <v>71</v>
      </c>
    </row>
    <row r="131" spans="1:30" ht="12.75">
      <c r="A131" s="17">
        <v>2</v>
      </c>
      <c r="B131" s="48" t="s">
        <v>705</v>
      </c>
      <c r="C131" s="31" t="s">
        <v>3</v>
      </c>
      <c r="D131" s="87"/>
      <c r="E131" s="40"/>
      <c r="F131" s="87"/>
      <c r="G131" s="87"/>
      <c r="H131" s="41"/>
      <c r="I131" s="40"/>
      <c r="J131" s="41"/>
      <c r="K131" s="18"/>
      <c r="L131" s="19"/>
      <c r="M131" s="19"/>
      <c r="N131" s="19"/>
      <c r="O131" s="19"/>
      <c r="P131" s="19">
        <v>44</v>
      </c>
      <c r="Q131" s="40" t="s">
        <v>4</v>
      </c>
      <c r="R131" s="19">
        <v>25</v>
      </c>
      <c r="S131" s="19"/>
      <c r="T131" s="19">
        <v>39</v>
      </c>
      <c r="U131" s="19"/>
      <c r="V131" s="19">
        <v>27</v>
      </c>
      <c r="W131" s="91"/>
      <c r="X131" s="19">
        <v>47</v>
      </c>
      <c r="Y131" s="21" t="s">
        <v>4</v>
      </c>
      <c r="Z131" s="19">
        <v>26</v>
      </c>
      <c r="AA131" s="19"/>
      <c r="AB131" s="49">
        <f>SUM(D131,H131,X131,P131,T131)</f>
        <v>130</v>
      </c>
      <c r="AC131" s="40" t="s">
        <v>4</v>
      </c>
      <c r="AD131" s="18">
        <f>SUM(F131,V131,Z131,R131)</f>
        <v>78</v>
      </c>
    </row>
    <row r="132" spans="1:30" ht="12.75">
      <c r="A132" s="17">
        <v>3</v>
      </c>
      <c r="B132" s="103" t="s">
        <v>9</v>
      </c>
      <c r="C132" s="31" t="s">
        <v>7</v>
      </c>
      <c r="D132" s="85">
        <v>39</v>
      </c>
      <c r="E132" s="40" t="s">
        <v>4</v>
      </c>
      <c r="F132" s="18">
        <v>22</v>
      </c>
      <c r="G132" s="18"/>
      <c r="H132" s="119">
        <v>37</v>
      </c>
      <c r="I132" s="40" t="s">
        <v>4</v>
      </c>
      <c r="J132" s="119">
        <v>24</v>
      </c>
      <c r="K132" s="18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>
        <v>43</v>
      </c>
      <c r="Y132" s="21" t="s">
        <v>4</v>
      </c>
      <c r="Z132" s="19">
        <v>23</v>
      </c>
      <c r="AA132" s="19"/>
      <c r="AB132" s="49">
        <f>SUM(D132,H132,X132,P132)</f>
        <v>119</v>
      </c>
      <c r="AC132" s="40" t="s">
        <v>4</v>
      </c>
      <c r="AD132" s="18">
        <f>SUM(F132,J132,N132,R132)</f>
        <v>46</v>
      </c>
    </row>
    <row r="133" spans="1:30" ht="12.75">
      <c r="A133" s="17">
        <v>4</v>
      </c>
      <c r="B133" s="103" t="s">
        <v>77</v>
      </c>
      <c r="C133" s="31" t="s">
        <v>14</v>
      </c>
      <c r="D133" s="87">
        <v>34</v>
      </c>
      <c r="E133" s="40" t="s">
        <v>4</v>
      </c>
      <c r="F133" s="87">
        <v>19</v>
      </c>
      <c r="G133" s="87"/>
      <c r="H133" s="93">
        <v>28</v>
      </c>
      <c r="I133" s="40" t="s">
        <v>4</v>
      </c>
      <c r="J133" s="93">
        <v>17</v>
      </c>
      <c r="K133" s="18"/>
      <c r="L133" s="19">
        <v>32</v>
      </c>
      <c r="M133" s="40" t="s">
        <v>4</v>
      </c>
      <c r="N133" s="19">
        <v>18</v>
      </c>
      <c r="O133" s="19"/>
      <c r="P133" s="19">
        <v>28</v>
      </c>
      <c r="Q133" s="40" t="s">
        <v>4</v>
      </c>
      <c r="R133" s="19">
        <v>18</v>
      </c>
      <c r="S133" s="19"/>
      <c r="T133" s="91"/>
      <c r="U133" s="91"/>
      <c r="V133" s="91"/>
      <c r="W133" s="91"/>
      <c r="X133" s="19"/>
      <c r="Y133" s="19"/>
      <c r="Z133" s="19"/>
      <c r="AA133" s="19"/>
      <c r="AB133" s="49">
        <f>SUM(D133,L133,P133)</f>
        <v>94</v>
      </c>
      <c r="AC133" s="40" t="s">
        <v>4</v>
      </c>
      <c r="AD133" s="18">
        <f>SUM(F133,N133,R133)</f>
        <v>55</v>
      </c>
    </row>
    <row r="134" spans="1:30" ht="13.5" thickBot="1">
      <c r="A134" s="120">
        <v>5</v>
      </c>
      <c r="B134" s="121" t="s">
        <v>88</v>
      </c>
      <c r="C134" s="150" t="s">
        <v>14</v>
      </c>
      <c r="D134" s="122">
        <v>39</v>
      </c>
      <c r="E134" s="123" t="s">
        <v>4</v>
      </c>
      <c r="F134" s="122">
        <v>21</v>
      </c>
      <c r="G134" s="122"/>
      <c r="H134" s="132"/>
      <c r="I134" s="123"/>
      <c r="J134" s="132"/>
      <c r="K134" s="126"/>
      <c r="L134" s="124">
        <v>27</v>
      </c>
      <c r="M134" s="123" t="s">
        <v>4</v>
      </c>
      <c r="N134" s="124">
        <v>16</v>
      </c>
      <c r="O134" s="124"/>
      <c r="P134" s="124">
        <v>24</v>
      </c>
      <c r="Q134" s="123" t="s">
        <v>4</v>
      </c>
      <c r="R134" s="124">
        <v>18</v>
      </c>
      <c r="S134" s="124"/>
      <c r="T134" s="124"/>
      <c r="U134" s="124"/>
      <c r="V134" s="124"/>
      <c r="W134" s="151"/>
      <c r="X134" s="124"/>
      <c r="Y134" s="124"/>
      <c r="Z134" s="124"/>
      <c r="AA134" s="124"/>
      <c r="AB134" s="125">
        <f>SUM(D134,H134,L134,P134)</f>
        <v>90</v>
      </c>
      <c r="AC134" s="123" t="s">
        <v>4</v>
      </c>
      <c r="AD134" s="126">
        <f>SUM(F134,J134,N134,R134)</f>
        <v>55</v>
      </c>
    </row>
    <row r="135" spans="1:30" ht="12.75">
      <c r="A135" s="17">
        <v>6</v>
      </c>
      <c r="B135" s="48" t="s">
        <v>102</v>
      </c>
      <c r="C135" s="31" t="s">
        <v>66</v>
      </c>
      <c r="D135" s="87"/>
      <c r="E135" s="40"/>
      <c r="F135" s="87"/>
      <c r="G135" s="87"/>
      <c r="H135" s="119"/>
      <c r="I135" s="40"/>
      <c r="J135" s="119"/>
      <c r="K135" s="18"/>
      <c r="L135" s="19"/>
      <c r="M135" s="19"/>
      <c r="N135" s="19"/>
      <c r="O135" s="19"/>
      <c r="P135" s="21">
        <v>39</v>
      </c>
      <c r="Q135" s="34" t="s">
        <v>4</v>
      </c>
      <c r="R135" s="21">
        <v>22</v>
      </c>
      <c r="S135" s="21"/>
      <c r="T135" s="21"/>
      <c r="U135" s="21"/>
      <c r="V135" s="21"/>
      <c r="W135" s="47"/>
      <c r="X135" s="21"/>
      <c r="Y135" s="21"/>
      <c r="Z135" s="21"/>
      <c r="AA135" s="21"/>
      <c r="AB135" s="205">
        <f>SUM(D135,H135,L135,P135)</f>
        <v>39</v>
      </c>
      <c r="AC135" s="40" t="s">
        <v>4</v>
      </c>
      <c r="AD135" s="24">
        <f>SUM(F135,J135,N135,R135)</f>
        <v>22</v>
      </c>
    </row>
    <row r="136" spans="1:30" ht="12.75">
      <c r="A136" s="42"/>
      <c r="B136" s="103"/>
      <c r="C136" s="31"/>
      <c r="D136" s="31"/>
      <c r="E136" s="34"/>
      <c r="F136" s="31"/>
      <c r="G136" s="31"/>
      <c r="H136" s="93"/>
      <c r="I136" s="34"/>
      <c r="J136" s="93"/>
      <c r="K136" s="24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47"/>
      <c r="X136" s="21"/>
      <c r="Y136" s="21"/>
      <c r="Z136" s="21"/>
      <c r="AA136" s="21"/>
      <c r="AB136" s="49"/>
      <c r="AC136" s="40"/>
      <c r="AD136" s="18"/>
    </row>
    <row r="137" spans="1:27" ht="12.75">
      <c r="A137" s="5" t="s">
        <v>29</v>
      </c>
      <c r="D137" s="211" t="s">
        <v>33</v>
      </c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7"/>
    </row>
    <row r="138" spans="1:30" ht="12.75">
      <c r="A138" s="8"/>
      <c r="B138" s="8" t="s">
        <v>1</v>
      </c>
      <c r="C138" s="8" t="s">
        <v>2</v>
      </c>
      <c r="D138" s="212">
        <v>1</v>
      </c>
      <c r="E138" s="212"/>
      <c r="F138" s="212"/>
      <c r="G138" s="45"/>
      <c r="H138" s="212">
        <v>2</v>
      </c>
      <c r="I138" s="212"/>
      <c r="J138" s="212"/>
      <c r="K138" s="45"/>
      <c r="L138" s="212">
        <v>3</v>
      </c>
      <c r="M138" s="212"/>
      <c r="N138" s="212"/>
      <c r="O138" s="45"/>
      <c r="P138" s="45">
        <v>4</v>
      </c>
      <c r="Q138" s="45"/>
      <c r="R138" s="45"/>
      <c r="S138" s="45"/>
      <c r="T138" s="212">
        <v>5</v>
      </c>
      <c r="U138" s="212"/>
      <c r="V138" s="212"/>
      <c r="W138" s="45"/>
      <c r="X138" s="212">
        <v>6</v>
      </c>
      <c r="Y138" s="212"/>
      <c r="Z138" s="212"/>
      <c r="AA138" s="45"/>
      <c r="AB138" s="210" t="s">
        <v>26</v>
      </c>
      <c r="AC138" s="210"/>
      <c r="AD138" s="210"/>
    </row>
    <row r="139" spans="1:30" ht="13.5" thickBot="1">
      <c r="A139" s="133">
        <v>1</v>
      </c>
      <c r="B139" s="146" t="s">
        <v>239</v>
      </c>
      <c r="C139" s="147" t="s">
        <v>3</v>
      </c>
      <c r="D139" s="148">
        <v>40</v>
      </c>
      <c r="E139" s="136" t="s">
        <v>4</v>
      </c>
      <c r="F139" s="148">
        <v>22</v>
      </c>
      <c r="G139" s="148"/>
      <c r="H139" s="155">
        <v>36</v>
      </c>
      <c r="I139" s="157" t="s">
        <v>4</v>
      </c>
      <c r="J139" s="155">
        <v>21</v>
      </c>
      <c r="K139" s="148"/>
      <c r="L139" s="148"/>
      <c r="M139" s="139"/>
      <c r="N139" s="148"/>
      <c r="O139" s="148"/>
      <c r="P139" s="148">
        <v>41</v>
      </c>
      <c r="Q139" s="139" t="s">
        <v>4</v>
      </c>
      <c r="R139" s="148">
        <v>25</v>
      </c>
      <c r="S139" s="148"/>
      <c r="T139" s="148">
        <v>44</v>
      </c>
      <c r="U139" s="148" t="s">
        <v>4</v>
      </c>
      <c r="V139" s="148">
        <v>28</v>
      </c>
      <c r="W139" s="148"/>
      <c r="X139" s="148"/>
      <c r="Y139" s="148"/>
      <c r="Z139" s="148"/>
      <c r="AA139" s="149"/>
      <c r="AB139" s="140">
        <f>SUM(D139,L139,P139,T139)</f>
        <v>125</v>
      </c>
      <c r="AC139" s="136" t="s">
        <v>4</v>
      </c>
      <c r="AD139" s="138">
        <f>SUM(J139,N139,R139,V139)</f>
        <v>74</v>
      </c>
    </row>
    <row r="140" spans="1:30" ht="12.75">
      <c r="A140" s="17">
        <v>2</v>
      </c>
      <c r="B140" s="42" t="s">
        <v>106</v>
      </c>
      <c r="C140" s="42" t="s">
        <v>14</v>
      </c>
      <c r="D140" s="14"/>
      <c r="E140" s="40"/>
      <c r="F140" s="14"/>
      <c r="G140" s="14"/>
      <c r="H140" s="119">
        <v>36</v>
      </c>
      <c r="I140" s="19" t="s">
        <v>4</v>
      </c>
      <c r="J140" s="119">
        <v>20</v>
      </c>
      <c r="K140" s="14"/>
      <c r="L140" s="14"/>
      <c r="M140" s="19"/>
      <c r="N140" s="14"/>
      <c r="O140" s="14"/>
      <c r="P140" s="14"/>
      <c r="Q140" s="19"/>
      <c r="R140" s="14"/>
      <c r="S140" s="14"/>
      <c r="T140" s="14"/>
      <c r="U140" s="14"/>
      <c r="V140" s="14"/>
      <c r="W140" s="14"/>
      <c r="X140" s="14"/>
      <c r="Y140" s="14"/>
      <c r="Z140" s="14"/>
      <c r="AA140" s="7"/>
      <c r="AB140" s="49">
        <f>SUM(D140,H140,P140)</f>
        <v>36</v>
      </c>
      <c r="AC140" s="40" t="s">
        <v>4</v>
      </c>
      <c r="AD140" s="18">
        <f>SUM(F140,J140,R140)</f>
        <v>20</v>
      </c>
    </row>
    <row r="141" spans="1:30" ht="12.75">
      <c r="A141" s="17"/>
      <c r="B141" s="58"/>
      <c r="C141" s="32"/>
      <c r="D141" s="31"/>
      <c r="E141" s="34"/>
      <c r="F141" s="31"/>
      <c r="G141" s="87"/>
      <c r="H141" s="85"/>
      <c r="I141" s="14"/>
      <c r="J141" s="18"/>
      <c r="K141" s="18"/>
      <c r="L141" s="19"/>
      <c r="M141" s="19"/>
      <c r="N141" s="19"/>
      <c r="O141" s="19"/>
      <c r="P141" s="19"/>
      <c r="Q141" s="19"/>
      <c r="R141" s="19"/>
      <c r="S141" s="19"/>
      <c r="T141" s="19"/>
      <c r="U141" s="14"/>
      <c r="V141" s="19"/>
      <c r="W141" s="21"/>
      <c r="X141" s="19"/>
      <c r="Y141" s="14"/>
      <c r="Z141" s="19"/>
      <c r="AA141" s="21"/>
      <c r="AB141" s="49"/>
      <c r="AC141" s="40"/>
      <c r="AD141" s="18"/>
    </row>
    <row r="142" spans="1:30" ht="12.75">
      <c r="A142" s="17"/>
      <c r="B142" s="42"/>
      <c r="C142" s="42"/>
      <c r="D142" s="30"/>
      <c r="E142" s="34"/>
      <c r="F142" s="30"/>
      <c r="G142" s="29"/>
      <c r="H142" s="29"/>
      <c r="I142" s="14"/>
      <c r="J142" s="29"/>
      <c r="K142" s="29"/>
      <c r="L142" s="30"/>
      <c r="M142" s="21"/>
      <c r="N142" s="30"/>
      <c r="O142" s="30"/>
      <c r="P142" s="30"/>
      <c r="Q142" s="21"/>
      <c r="R142" s="30"/>
      <c r="S142" s="30"/>
      <c r="T142" s="29"/>
      <c r="U142" s="14"/>
      <c r="V142" s="29"/>
      <c r="W142" s="30"/>
      <c r="X142" s="29"/>
      <c r="Y142" s="14"/>
      <c r="Z142" s="29"/>
      <c r="AA142" s="68"/>
      <c r="AB142" s="49"/>
      <c r="AC142" s="40"/>
      <c r="AD142" s="18"/>
    </row>
    <row r="143" spans="1:27" ht="12.75">
      <c r="A143" s="5" t="s">
        <v>82</v>
      </c>
      <c r="G143" s="7"/>
      <c r="H143" s="7"/>
      <c r="I143" s="7"/>
      <c r="L143" s="7"/>
      <c r="N143" s="7" t="s">
        <v>33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2:30" s="17" customFormat="1" ht="12.75">
      <c r="B144" s="17" t="s">
        <v>1</v>
      </c>
      <c r="C144" s="17" t="s">
        <v>2</v>
      </c>
      <c r="D144" s="68">
        <v>1</v>
      </c>
      <c r="E144" s="68"/>
      <c r="F144" s="68"/>
      <c r="G144" s="68"/>
      <c r="H144" s="68">
        <v>2</v>
      </c>
      <c r="I144" s="68"/>
      <c r="J144" s="68"/>
      <c r="K144" s="68"/>
      <c r="L144" s="68">
        <v>3</v>
      </c>
      <c r="M144" s="68"/>
      <c r="N144" s="68"/>
      <c r="O144" s="68"/>
      <c r="P144" s="68">
        <v>4</v>
      </c>
      <c r="Q144" s="68"/>
      <c r="R144" s="68"/>
      <c r="S144" s="68"/>
      <c r="T144" s="68">
        <v>5</v>
      </c>
      <c r="U144" s="68"/>
      <c r="V144" s="68"/>
      <c r="W144" s="68"/>
      <c r="X144" s="68">
        <v>6</v>
      </c>
      <c r="Y144" s="68"/>
      <c r="Z144" s="68"/>
      <c r="AA144" s="68"/>
      <c r="AB144" s="29" t="s">
        <v>26</v>
      </c>
      <c r="AC144" s="29"/>
      <c r="AD144" s="29"/>
    </row>
    <row r="145" spans="1:30" ht="12.75">
      <c r="A145" s="17">
        <v>1</v>
      </c>
      <c r="B145" s="22" t="s">
        <v>216</v>
      </c>
      <c r="C145" s="48" t="s">
        <v>3</v>
      </c>
      <c r="D145" s="85">
        <v>33</v>
      </c>
      <c r="E145" s="19" t="s">
        <v>4</v>
      </c>
      <c r="F145" s="18">
        <v>22</v>
      </c>
      <c r="G145" s="18"/>
      <c r="H145" s="41">
        <v>35</v>
      </c>
      <c r="I145" s="19" t="s">
        <v>4</v>
      </c>
      <c r="J145" s="41">
        <v>20</v>
      </c>
      <c r="K145" s="18"/>
      <c r="L145" s="19">
        <v>33</v>
      </c>
      <c r="M145" s="19" t="s">
        <v>4</v>
      </c>
      <c r="N145" s="41">
        <v>18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49">
        <f>SUM(D145,H145,L145)</f>
        <v>101</v>
      </c>
      <c r="AC145" s="40" t="s">
        <v>4</v>
      </c>
      <c r="AD145" s="18">
        <f>SUM(F145,J145,N145)</f>
        <v>60</v>
      </c>
    </row>
    <row r="146" spans="1:30" ht="13.5" thickBot="1">
      <c r="A146" s="185">
        <v>2</v>
      </c>
      <c r="B146" s="121" t="s">
        <v>208</v>
      </c>
      <c r="C146" s="175" t="s">
        <v>5</v>
      </c>
      <c r="D146" s="131">
        <v>24</v>
      </c>
      <c r="E146" s="124" t="s">
        <v>4</v>
      </c>
      <c r="F146" s="126">
        <v>22</v>
      </c>
      <c r="G146" s="184"/>
      <c r="H146" s="176">
        <v>20</v>
      </c>
      <c r="I146" s="173" t="s">
        <v>4</v>
      </c>
      <c r="J146" s="176">
        <v>19</v>
      </c>
      <c r="K146" s="184"/>
      <c r="L146" s="173"/>
      <c r="M146" s="173"/>
      <c r="N146" s="173"/>
      <c r="O146" s="173"/>
      <c r="P146" s="173"/>
      <c r="Q146" s="173"/>
      <c r="R146" s="173"/>
      <c r="S146" s="173"/>
      <c r="T146" s="124">
        <v>34</v>
      </c>
      <c r="U146" s="124" t="s">
        <v>4</v>
      </c>
      <c r="V146" s="124">
        <v>23</v>
      </c>
      <c r="W146" s="124"/>
      <c r="X146" s="124">
        <v>32</v>
      </c>
      <c r="Y146" s="124" t="s">
        <v>4</v>
      </c>
      <c r="Z146" s="124">
        <v>19</v>
      </c>
      <c r="AA146" s="173"/>
      <c r="AB146" s="125">
        <f>SUM(D146,X146,T146)</f>
        <v>90</v>
      </c>
      <c r="AC146" s="123" t="s">
        <v>4</v>
      </c>
      <c r="AD146" s="126">
        <f>SUM(F146,Z146,V146)</f>
        <v>64</v>
      </c>
    </row>
    <row r="147" spans="1:30" ht="12.75">
      <c r="A147" s="17">
        <v>3</v>
      </c>
      <c r="B147" s="97" t="s">
        <v>230</v>
      </c>
      <c r="C147" s="32" t="s">
        <v>5</v>
      </c>
      <c r="D147" s="23">
        <v>11</v>
      </c>
      <c r="E147" s="21" t="s">
        <v>4</v>
      </c>
      <c r="F147" s="24">
        <v>8</v>
      </c>
      <c r="G147" s="24"/>
      <c r="H147" s="23"/>
      <c r="I147" s="21"/>
      <c r="J147" s="24"/>
      <c r="K147" s="24"/>
      <c r="L147" s="21"/>
      <c r="M147" s="21"/>
      <c r="N147" s="21"/>
      <c r="O147" s="21"/>
      <c r="P147" s="21"/>
      <c r="Q147" s="21"/>
      <c r="R147" s="21"/>
      <c r="S147" s="21"/>
      <c r="T147" s="21">
        <v>11</v>
      </c>
      <c r="U147" s="21" t="s">
        <v>4</v>
      </c>
      <c r="V147" s="21">
        <v>9</v>
      </c>
      <c r="W147" s="21"/>
      <c r="X147" s="21"/>
      <c r="Y147" s="21"/>
      <c r="Z147" s="21"/>
      <c r="AA147" s="21"/>
      <c r="AB147" s="205">
        <f>SUM(D147,T147)</f>
        <v>22</v>
      </c>
      <c r="AC147" s="40" t="s">
        <v>4</v>
      </c>
      <c r="AD147" s="24">
        <f>SUM(F147,V147)</f>
        <v>17</v>
      </c>
    </row>
    <row r="148" spans="1:28" ht="12.75">
      <c r="A148" s="17"/>
      <c r="B148" s="17"/>
      <c r="C148" s="17"/>
      <c r="D148" s="25"/>
      <c r="E148" s="17"/>
      <c r="F148" s="26"/>
      <c r="G148" s="26"/>
      <c r="H148" s="25"/>
      <c r="I148" s="17"/>
      <c r="J148" s="26"/>
      <c r="K148" s="2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49"/>
    </row>
    <row r="149" spans="1:30" s="17" customFormat="1" ht="12.75">
      <c r="A149" s="77"/>
      <c r="B149" s="97"/>
      <c r="C149" s="10"/>
      <c r="D149" s="85"/>
      <c r="E149" s="19"/>
      <c r="F149" s="18"/>
      <c r="G149" s="18"/>
      <c r="H149" s="85"/>
      <c r="I149" s="19"/>
      <c r="J149" s="18"/>
      <c r="K149" s="18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49"/>
      <c r="AC149" s="40"/>
      <c r="AD149" s="18"/>
    </row>
    <row r="150" spans="1:27" ht="12.75">
      <c r="A150" s="5" t="s">
        <v>30</v>
      </c>
      <c r="D150" s="216" t="s">
        <v>33</v>
      </c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7"/>
    </row>
    <row r="151" spans="1:30" ht="12.75">
      <c r="A151" s="8"/>
      <c r="B151" s="8" t="s">
        <v>1</v>
      </c>
      <c r="C151" s="8" t="s">
        <v>2</v>
      </c>
      <c r="D151" s="212">
        <v>1</v>
      </c>
      <c r="E151" s="212"/>
      <c r="F151" s="212"/>
      <c r="G151" s="45"/>
      <c r="H151" s="212">
        <v>2</v>
      </c>
      <c r="I151" s="212"/>
      <c r="J151" s="212"/>
      <c r="K151" s="45"/>
      <c r="L151" s="212">
        <v>3</v>
      </c>
      <c r="M151" s="212"/>
      <c r="N151" s="212"/>
      <c r="O151" s="45"/>
      <c r="P151" s="212">
        <v>4</v>
      </c>
      <c r="Q151" s="212"/>
      <c r="R151" s="212"/>
      <c r="S151" s="45"/>
      <c r="T151" s="212">
        <v>5</v>
      </c>
      <c r="U151" s="212"/>
      <c r="V151" s="212"/>
      <c r="W151" s="45"/>
      <c r="X151" s="212">
        <v>6</v>
      </c>
      <c r="Y151" s="212"/>
      <c r="Z151" s="212"/>
      <c r="AA151" s="45"/>
      <c r="AB151" s="210" t="s">
        <v>26</v>
      </c>
      <c r="AC151" s="210"/>
      <c r="AD151" s="210"/>
    </row>
    <row r="152" spans="1:30" ht="12.75">
      <c r="A152">
        <v>1</v>
      </c>
      <c r="B152" s="97" t="s">
        <v>10</v>
      </c>
      <c r="C152" t="s">
        <v>11</v>
      </c>
      <c r="D152" s="9">
        <v>46</v>
      </c>
      <c r="E152" s="34" t="s">
        <v>4</v>
      </c>
      <c r="F152" s="11">
        <v>25</v>
      </c>
      <c r="G152" s="6"/>
      <c r="H152" s="88"/>
      <c r="I152" s="40"/>
      <c r="J152" s="89"/>
      <c r="K152" s="89"/>
      <c r="L152" s="41">
        <v>48</v>
      </c>
      <c r="M152" s="34" t="s">
        <v>4</v>
      </c>
      <c r="N152" s="41">
        <v>24</v>
      </c>
      <c r="O152" s="19"/>
      <c r="P152" s="21">
        <v>45</v>
      </c>
      <c r="Q152" s="34" t="s">
        <v>4</v>
      </c>
      <c r="R152" s="21">
        <v>25</v>
      </c>
      <c r="S152" s="21"/>
      <c r="T152" s="41">
        <v>47</v>
      </c>
      <c r="U152" s="19" t="s">
        <v>4</v>
      </c>
      <c r="V152" s="41">
        <v>28</v>
      </c>
      <c r="W152" s="19"/>
      <c r="X152" s="19">
        <v>46</v>
      </c>
      <c r="Y152" s="40" t="s">
        <v>4</v>
      </c>
      <c r="Z152" s="19">
        <v>25</v>
      </c>
      <c r="AA152" s="19"/>
      <c r="AB152" s="49">
        <f>SUM(X152,L152,T152)</f>
        <v>141</v>
      </c>
      <c r="AC152" s="40" t="s">
        <v>4</v>
      </c>
      <c r="AD152" s="18">
        <f>SUM(Z152,N152,V152)</f>
        <v>77</v>
      </c>
    </row>
    <row r="153" spans="1:30" ht="12.75">
      <c r="A153" s="17">
        <v>2</v>
      </c>
      <c r="B153" s="97" t="s">
        <v>15</v>
      </c>
      <c r="C153" s="42" t="s">
        <v>14</v>
      </c>
      <c r="D153" s="87">
        <v>48</v>
      </c>
      <c r="E153" s="40" t="s">
        <v>4</v>
      </c>
      <c r="F153" s="87">
        <v>25</v>
      </c>
      <c r="G153" s="87"/>
      <c r="H153" s="23">
        <v>46</v>
      </c>
      <c r="I153" s="34" t="s">
        <v>4</v>
      </c>
      <c r="J153" s="24">
        <v>25</v>
      </c>
      <c r="K153" s="18"/>
      <c r="L153" s="19">
        <v>47</v>
      </c>
      <c r="M153" s="34" t="s">
        <v>4</v>
      </c>
      <c r="N153" s="19">
        <v>24</v>
      </c>
      <c r="O153" s="19"/>
      <c r="P153" s="21">
        <v>45</v>
      </c>
      <c r="Q153" s="21" t="s">
        <v>4</v>
      </c>
      <c r="R153" s="21">
        <v>25</v>
      </c>
      <c r="S153" s="19"/>
      <c r="T153" s="19">
        <v>46</v>
      </c>
      <c r="U153" s="19" t="s">
        <v>4</v>
      </c>
      <c r="V153" s="19">
        <v>27</v>
      </c>
      <c r="W153" s="19"/>
      <c r="X153" s="21">
        <v>45</v>
      </c>
      <c r="Y153" s="21" t="s">
        <v>4</v>
      </c>
      <c r="Z153" s="21">
        <v>23</v>
      </c>
      <c r="AA153" s="19"/>
      <c r="AB153" s="49">
        <f>SUM(D153,L153,T153)</f>
        <v>141</v>
      </c>
      <c r="AC153" s="40" t="s">
        <v>4</v>
      </c>
      <c r="AD153" s="18">
        <f>SUM(F153,N153,V153)</f>
        <v>76</v>
      </c>
    </row>
    <row r="154" spans="1:30" ht="12.75">
      <c r="A154" s="17">
        <v>4</v>
      </c>
      <c r="B154" s="103" t="s">
        <v>101</v>
      </c>
      <c r="C154" s="10" t="s">
        <v>3</v>
      </c>
      <c r="D154" s="31">
        <v>42</v>
      </c>
      <c r="E154" s="34" t="s">
        <v>4</v>
      </c>
      <c r="F154" s="31">
        <v>23</v>
      </c>
      <c r="G154" s="87"/>
      <c r="H154" s="23">
        <v>44</v>
      </c>
      <c r="I154" s="34" t="s">
        <v>4</v>
      </c>
      <c r="J154" s="24">
        <v>25</v>
      </c>
      <c r="K154" s="18"/>
      <c r="L154" s="41">
        <v>48</v>
      </c>
      <c r="M154" s="19" t="s">
        <v>4</v>
      </c>
      <c r="N154" s="41">
        <v>24</v>
      </c>
      <c r="O154" s="19"/>
      <c r="P154" s="21">
        <v>44</v>
      </c>
      <c r="Q154" s="21" t="s">
        <v>4</v>
      </c>
      <c r="R154" s="21">
        <v>25</v>
      </c>
      <c r="S154" s="19"/>
      <c r="T154" s="41">
        <v>47</v>
      </c>
      <c r="U154" s="19" t="s">
        <v>4</v>
      </c>
      <c r="V154" s="41">
        <v>28</v>
      </c>
      <c r="W154" s="19"/>
      <c r="X154" s="19">
        <v>45</v>
      </c>
      <c r="Y154" s="40" t="s">
        <v>4</v>
      </c>
      <c r="Z154" s="19">
        <v>24</v>
      </c>
      <c r="AA154" s="19"/>
      <c r="AB154" s="49">
        <f>SUM(X154,L154,T154)</f>
        <v>140</v>
      </c>
      <c r="AC154" s="40" t="s">
        <v>4</v>
      </c>
      <c r="AD154" s="18">
        <f>SUM(Z154,N154,V154)</f>
        <v>76</v>
      </c>
    </row>
    <row r="155" spans="1:30" ht="12.75">
      <c r="A155">
        <v>3</v>
      </c>
      <c r="B155" s="97" t="s">
        <v>75</v>
      </c>
      <c r="C155" s="10" t="s">
        <v>3</v>
      </c>
      <c r="D155" s="87">
        <v>48</v>
      </c>
      <c r="E155" s="40" t="s">
        <v>4</v>
      </c>
      <c r="F155" s="87">
        <v>25</v>
      </c>
      <c r="G155" s="87"/>
      <c r="H155" s="85">
        <v>45</v>
      </c>
      <c r="I155" s="40" t="s">
        <v>4</v>
      </c>
      <c r="J155" s="18">
        <v>24</v>
      </c>
      <c r="K155" s="18"/>
      <c r="L155" s="19">
        <v>47</v>
      </c>
      <c r="M155" s="19" t="s">
        <v>4</v>
      </c>
      <c r="N155" s="19">
        <v>24</v>
      </c>
      <c r="O155" s="19"/>
      <c r="P155" s="19"/>
      <c r="Q155" s="19"/>
      <c r="R155" s="19"/>
      <c r="S155" s="19"/>
      <c r="T155" s="91"/>
      <c r="U155" s="19"/>
      <c r="V155" s="91"/>
      <c r="W155" s="19"/>
      <c r="X155" s="91"/>
      <c r="Y155" s="91"/>
      <c r="Z155" s="91"/>
      <c r="AA155" s="19"/>
      <c r="AB155" s="49">
        <f>SUM(D155,L155,H155)</f>
        <v>140</v>
      </c>
      <c r="AC155" s="40" t="s">
        <v>4</v>
      </c>
      <c r="AD155" s="18">
        <f>SUM(F155,N155,J155)</f>
        <v>73</v>
      </c>
    </row>
    <row r="156" spans="1:30" ht="12.75">
      <c r="A156">
        <v>5</v>
      </c>
      <c r="B156" s="97" t="s">
        <v>6</v>
      </c>
      <c r="C156" t="s">
        <v>7</v>
      </c>
      <c r="D156" s="4">
        <v>46</v>
      </c>
      <c r="E156" s="40" t="s">
        <v>4</v>
      </c>
      <c r="F156" s="6">
        <v>24</v>
      </c>
      <c r="G156" s="6"/>
      <c r="H156" s="88">
        <v>44</v>
      </c>
      <c r="I156" s="40" t="s">
        <v>4</v>
      </c>
      <c r="J156" s="89">
        <v>25</v>
      </c>
      <c r="K156" s="89"/>
      <c r="L156" s="19">
        <v>46</v>
      </c>
      <c r="M156" s="19" t="s">
        <v>4</v>
      </c>
      <c r="N156" s="19">
        <v>23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49">
        <f>SUM(D156,L156,H156)</f>
        <v>136</v>
      </c>
      <c r="AC156" s="40" t="s">
        <v>4</v>
      </c>
      <c r="AD156" s="18">
        <f>SUM(F156,N156,J156)</f>
        <v>72</v>
      </c>
    </row>
    <row r="157" spans="1:30" ht="12.75">
      <c r="A157" s="17">
        <v>7</v>
      </c>
      <c r="B157" s="97" t="s">
        <v>43</v>
      </c>
      <c r="C157" s="42" t="s">
        <v>14</v>
      </c>
      <c r="D157" s="87">
        <v>43</v>
      </c>
      <c r="E157" s="40" t="s">
        <v>4</v>
      </c>
      <c r="F157" s="87">
        <v>24</v>
      </c>
      <c r="G157" s="87"/>
      <c r="H157" s="23">
        <v>38</v>
      </c>
      <c r="I157" s="34" t="s">
        <v>4</v>
      </c>
      <c r="J157" s="24">
        <v>22</v>
      </c>
      <c r="K157" s="18"/>
      <c r="L157" s="41">
        <v>45</v>
      </c>
      <c r="M157" s="19" t="s">
        <v>4</v>
      </c>
      <c r="N157" s="41">
        <v>23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41">
        <v>44</v>
      </c>
      <c r="Y157" s="19" t="s">
        <v>4</v>
      </c>
      <c r="Z157" s="41">
        <v>24</v>
      </c>
      <c r="AA157" s="19"/>
      <c r="AB157" s="49">
        <f>SUM(D157,L157,X157)</f>
        <v>132</v>
      </c>
      <c r="AC157" s="40" t="s">
        <v>4</v>
      </c>
      <c r="AD157" s="18">
        <f>SUM(F157,N157,V157)</f>
        <v>47</v>
      </c>
    </row>
    <row r="158" spans="1:30" ht="12.75">
      <c r="A158" s="17">
        <v>6</v>
      </c>
      <c r="B158" s="97" t="s">
        <v>170</v>
      </c>
      <c r="C158" s="10" t="s">
        <v>5</v>
      </c>
      <c r="D158" s="31">
        <v>38</v>
      </c>
      <c r="E158" s="34" t="s">
        <v>4</v>
      </c>
      <c r="F158" s="31">
        <v>24</v>
      </c>
      <c r="G158" s="87"/>
      <c r="H158" s="85">
        <v>40</v>
      </c>
      <c r="I158" s="40" t="s">
        <v>4</v>
      </c>
      <c r="J158" s="18">
        <v>24</v>
      </c>
      <c r="K158" s="18"/>
      <c r="L158" s="41">
        <v>44</v>
      </c>
      <c r="M158" s="19" t="s">
        <v>4</v>
      </c>
      <c r="N158" s="41">
        <v>23</v>
      </c>
      <c r="O158" s="19"/>
      <c r="P158" s="21">
        <v>39</v>
      </c>
      <c r="Q158" s="19" t="s">
        <v>4</v>
      </c>
      <c r="R158" s="21">
        <v>22</v>
      </c>
      <c r="S158" s="19"/>
      <c r="T158" s="19">
        <v>43</v>
      </c>
      <c r="U158" s="19" t="s">
        <v>4</v>
      </c>
      <c r="V158" s="19">
        <v>28</v>
      </c>
      <c r="W158" s="19"/>
      <c r="X158" s="41"/>
      <c r="Y158" s="19"/>
      <c r="Z158" s="41"/>
      <c r="AA158" s="41"/>
      <c r="AB158" s="49">
        <f>SUM(H158,L158,T158)</f>
        <v>127</v>
      </c>
      <c r="AC158" s="40" t="s">
        <v>4</v>
      </c>
      <c r="AD158" s="18">
        <f>SUM(J158,N158,V158)</f>
        <v>75</v>
      </c>
    </row>
    <row r="159" spans="1:30" ht="12.75">
      <c r="A159" s="17">
        <v>8</v>
      </c>
      <c r="B159" s="103" t="s">
        <v>12</v>
      </c>
      <c r="C159" s="17" t="s">
        <v>7</v>
      </c>
      <c r="D159" s="87">
        <v>42</v>
      </c>
      <c r="E159" s="40" t="s">
        <v>4</v>
      </c>
      <c r="F159" s="87">
        <v>24</v>
      </c>
      <c r="G159" s="87"/>
      <c r="H159" s="85">
        <v>39</v>
      </c>
      <c r="I159" s="40" t="s">
        <v>4</v>
      </c>
      <c r="J159" s="18">
        <v>23</v>
      </c>
      <c r="K159" s="18"/>
      <c r="L159" s="41"/>
      <c r="M159" s="19"/>
      <c r="N159" s="41"/>
      <c r="O159" s="19"/>
      <c r="P159" s="21">
        <v>37</v>
      </c>
      <c r="Q159" s="19" t="s">
        <v>4</v>
      </c>
      <c r="R159" s="21">
        <v>24</v>
      </c>
      <c r="S159" s="19"/>
      <c r="T159" s="41"/>
      <c r="U159" s="19"/>
      <c r="V159" s="41"/>
      <c r="W159" s="19"/>
      <c r="X159" s="41">
        <v>43</v>
      </c>
      <c r="Y159" s="19" t="s">
        <v>4</v>
      </c>
      <c r="Z159" s="41">
        <v>22</v>
      </c>
      <c r="AA159" s="19"/>
      <c r="AB159" s="49">
        <f>SUM(D159,H159,X159)</f>
        <v>124</v>
      </c>
      <c r="AC159" s="40" t="s">
        <v>4</v>
      </c>
      <c r="AD159" s="18">
        <f>SUM(F159,J159,Z159)</f>
        <v>69</v>
      </c>
    </row>
    <row r="160" spans="1:30" ht="12.75">
      <c r="A160">
        <v>8.78571428571429</v>
      </c>
      <c r="B160" s="97" t="s">
        <v>79</v>
      </c>
      <c r="C160" t="s">
        <v>14</v>
      </c>
      <c r="D160" s="4"/>
      <c r="E160" s="40"/>
      <c r="F160" s="6"/>
      <c r="G160" s="6"/>
      <c r="H160" s="4">
        <v>40</v>
      </c>
      <c r="I160" s="40" t="s">
        <v>4</v>
      </c>
      <c r="J160" s="6">
        <v>25</v>
      </c>
      <c r="K160" s="6"/>
      <c r="L160" s="5"/>
      <c r="M160" s="19"/>
      <c r="N160" s="5"/>
      <c r="O160" s="5"/>
      <c r="P160" s="5"/>
      <c r="Q160" s="19"/>
      <c r="R160" s="5"/>
      <c r="S160" s="5"/>
      <c r="T160" s="5">
        <v>29</v>
      </c>
      <c r="U160" s="19" t="s">
        <v>4</v>
      </c>
      <c r="V160" s="5">
        <v>17</v>
      </c>
      <c r="W160" s="5"/>
      <c r="X160" s="5">
        <v>39</v>
      </c>
      <c r="Y160" s="19" t="s">
        <v>4</v>
      </c>
      <c r="Z160" s="5">
        <v>21</v>
      </c>
      <c r="AA160" s="5"/>
      <c r="AB160" s="49">
        <f>SUM(H160,X160,T160)</f>
        <v>108</v>
      </c>
      <c r="AC160" s="40" t="s">
        <v>4</v>
      </c>
      <c r="AD160" s="18">
        <f>SUM(J160,Z160,V160)</f>
        <v>63</v>
      </c>
    </row>
    <row r="161" spans="1:31" ht="13.5" thickBot="1">
      <c r="A161" s="17">
        <v>9.73809523809524</v>
      </c>
      <c r="B161" s="121" t="s">
        <v>44</v>
      </c>
      <c r="C161" s="173" t="s">
        <v>14</v>
      </c>
      <c r="D161" s="131"/>
      <c r="E161" s="123"/>
      <c r="F161" s="126"/>
      <c r="G161" s="126"/>
      <c r="H161" s="131"/>
      <c r="I161" s="124"/>
      <c r="J161" s="126"/>
      <c r="K161" s="126"/>
      <c r="L161" s="124">
        <v>25</v>
      </c>
      <c r="M161" s="124" t="s">
        <v>4</v>
      </c>
      <c r="N161" s="124">
        <v>18</v>
      </c>
      <c r="O161" s="124"/>
      <c r="P161" s="173">
        <v>19</v>
      </c>
      <c r="Q161" s="124" t="s">
        <v>4</v>
      </c>
      <c r="R161" s="173">
        <v>14</v>
      </c>
      <c r="S161" s="124"/>
      <c r="T161" s="124">
        <v>24</v>
      </c>
      <c r="U161" s="124" t="s">
        <v>4</v>
      </c>
      <c r="V161" s="124">
        <v>15</v>
      </c>
      <c r="W161" s="124"/>
      <c r="X161" s="124">
        <v>25</v>
      </c>
      <c r="Y161" s="124" t="s">
        <v>4</v>
      </c>
      <c r="Z161" s="124">
        <v>16</v>
      </c>
      <c r="AA161" s="124"/>
      <c r="AB161" s="125">
        <f>SUM(X161,L161,T161)</f>
        <v>74</v>
      </c>
      <c r="AC161" s="123" t="s">
        <v>4</v>
      </c>
      <c r="AD161" s="126">
        <f>SUM(Z161,N161,V161)</f>
        <v>49</v>
      </c>
      <c r="AE161" s="17"/>
    </row>
    <row r="162" spans="1:31" ht="12.75">
      <c r="A162" s="17">
        <v>10.6904761904762</v>
      </c>
      <c r="B162" s="97" t="s">
        <v>53</v>
      </c>
      <c r="C162" t="s">
        <v>7</v>
      </c>
      <c r="D162" s="9">
        <v>32</v>
      </c>
      <c r="E162" s="34" t="s">
        <v>4</v>
      </c>
      <c r="F162" s="11">
        <v>21</v>
      </c>
      <c r="G162" s="11"/>
      <c r="H162" s="9"/>
      <c r="I162" s="10"/>
      <c r="J162" s="11"/>
      <c r="K162" s="11"/>
      <c r="L162" s="10">
        <v>42</v>
      </c>
      <c r="M162" s="21" t="s">
        <v>4</v>
      </c>
      <c r="N162" s="10">
        <v>22</v>
      </c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205">
        <f>SUM(D162,L162)</f>
        <v>74</v>
      </c>
      <c r="AC162" s="34" t="s">
        <v>4</v>
      </c>
      <c r="AD162" s="24">
        <f>SUM(F162,N162,V162)</f>
        <v>43</v>
      </c>
      <c r="AE162" s="17"/>
    </row>
    <row r="163" spans="1:30" s="17" customFormat="1" ht="12.75">
      <c r="A163">
        <v>11.6428571428572</v>
      </c>
      <c r="B163" s="97" t="s">
        <v>88</v>
      </c>
      <c r="C163" t="s">
        <v>14</v>
      </c>
      <c r="D163" s="9"/>
      <c r="E163" s="34"/>
      <c r="F163" s="11"/>
      <c r="G163" s="11"/>
      <c r="H163" s="9">
        <v>35</v>
      </c>
      <c r="I163" s="34" t="s">
        <v>4</v>
      </c>
      <c r="J163" s="11">
        <v>23</v>
      </c>
      <c r="K163" s="11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205">
        <f>SUM(H163,L163,T163)</f>
        <v>35</v>
      </c>
      <c r="AC163" s="34" t="s">
        <v>4</v>
      </c>
      <c r="AD163" s="24">
        <f>SUM(F163,J163,V163)</f>
        <v>23</v>
      </c>
    </row>
    <row r="164" spans="1:30" ht="12.75">
      <c r="A164" s="17"/>
      <c r="B164" s="97"/>
      <c r="C164" s="10"/>
      <c r="D164" s="4"/>
      <c r="E164" s="40"/>
      <c r="F164" s="6"/>
      <c r="G164" s="6"/>
      <c r="H164" s="4"/>
      <c r="I164" s="5"/>
      <c r="J164" s="6"/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49"/>
      <c r="AC164" s="40"/>
      <c r="AD164" s="18"/>
    </row>
    <row r="165" spans="1:31" ht="12.75">
      <c r="A165" s="5" t="s">
        <v>31</v>
      </c>
      <c r="D165" s="211" t="s">
        <v>33</v>
      </c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7"/>
      <c r="AE165" s="17"/>
    </row>
    <row r="166" spans="1:31" ht="12.75">
      <c r="A166" s="8"/>
      <c r="B166" s="8" t="s">
        <v>1</v>
      </c>
      <c r="C166" s="8" t="s">
        <v>2</v>
      </c>
      <c r="D166" s="212">
        <v>1</v>
      </c>
      <c r="E166" s="212"/>
      <c r="F166" s="212"/>
      <c r="G166" s="45"/>
      <c r="H166" s="212">
        <v>2</v>
      </c>
      <c r="I166" s="212"/>
      <c r="J166" s="212"/>
      <c r="K166" s="45"/>
      <c r="L166" s="212">
        <v>3</v>
      </c>
      <c r="M166" s="212"/>
      <c r="N166" s="212"/>
      <c r="O166" s="45"/>
      <c r="P166" s="212">
        <v>4</v>
      </c>
      <c r="Q166" s="212"/>
      <c r="R166" s="212"/>
      <c r="S166" s="45"/>
      <c r="T166" s="212">
        <v>5</v>
      </c>
      <c r="U166" s="212"/>
      <c r="V166" s="212"/>
      <c r="W166" s="45"/>
      <c r="X166" s="212">
        <v>6</v>
      </c>
      <c r="Y166" s="212"/>
      <c r="Z166" s="212"/>
      <c r="AA166" s="45"/>
      <c r="AB166" s="210" t="s">
        <v>26</v>
      </c>
      <c r="AC166" s="210"/>
      <c r="AD166" s="210"/>
      <c r="AE166" s="17"/>
    </row>
    <row r="167" spans="1:31" ht="12.75">
      <c r="A167">
        <v>1</v>
      </c>
      <c r="B167" s="97" t="s">
        <v>78</v>
      </c>
      <c r="C167" t="s">
        <v>14</v>
      </c>
      <c r="D167" s="4">
        <v>42</v>
      </c>
      <c r="E167" s="5"/>
      <c r="F167" s="6">
        <v>23</v>
      </c>
      <c r="G167" s="6"/>
      <c r="H167" s="93">
        <v>35</v>
      </c>
      <c r="I167" s="10" t="s">
        <v>4</v>
      </c>
      <c r="J167" s="93">
        <v>24</v>
      </c>
      <c r="K167" s="6"/>
      <c r="L167" s="5">
        <v>40</v>
      </c>
      <c r="M167" s="19" t="s">
        <v>4</v>
      </c>
      <c r="N167" s="6">
        <v>22</v>
      </c>
      <c r="O167" s="5"/>
      <c r="P167" s="5"/>
      <c r="Q167" s="5"/>
      <c r="R167" s="5"/>
      <c r="S167" s="5"/>
      <c r="T167" s="10">
        <v>35</v>
      </c>
      <c r="U167" s="10" t="s">
        <v>4</v>
      </c>
      <c r="V167" s="10">
        <v>21</v>
      </c>
      <c r="W167" s="5"/>
      <c r="X167" s="5">
        <v>44</v>
      </c>
      <c r="Y167" s="5" t="s">
        <v>4</v>
      </c>
      <c r="Z167" s="5">
        <v>23</v>
      </c>
      <c r="AA167" s="5"/>
      <c r="AB167" s="49">
        <f>SUM(D167,L167,P167,X167)</f>
        <v>126</v>
      </c>
      <c r="AC167" s="40" t="s">
        <v>4</v>
      </c>
      <c r="AD167" s="18">
        <f>SUM(F167,J167,N167,R167,Z67)</f>
        <v>69</v>
      </c>
      <c r="AE167" s="17"/>
    </row>
    <row r="168" spans="1:31" ht="12.75">
      <c r="A168">
        <v>2</v>
      </c>
      <c r="B168" s="97" t="s">
        <v>60</v>
      </c>
      <c r="C168" s="17" t="s">
        <v>11</v>
      </c>
      <c r="D168" s="4">
        <v>40</v>
      </c>
      <c r="E168" s="5" t="s">
        <v>4</v>
      </c>
      <c r="F168" s="6">
        <v>22</v>
      </c>
      <c r="G168" s="6"/>
      <c r="H168" s="119">
        <v>34</v>
      </c>
      <c r="I168" s="5" t="s">
        <v>4</v>
      </c>
      <c r="J168" s="119">
        <v>20</v>
      </c>
      <c r="K168" s="6"/>
      <c r="L168" s="5">
        <v>38</v>
      </c>
      <c r="M168" s="19" t="s">
        <v>4</v>
      </c>
      <c r="N168" s="5">
        <v>20</v>
      </c>
      <c r="O168" s="5"/>
      <c r="P168" s="5"/>
      <c r="Q168" s="5"/>
      <c r="R168" s="5"/>
      <c r="S168" s="5"/>
      <c r="T168" s="10">
        <v>32</v>
      </c>
      <c r="U168" s="10" t="s">
        <v>4</v>
      </c>
      <c r="V168" s="10">
        <v>24</v>
      </c>
      <c r="W168" s="5"/>
      <c r="X168" s="10">
        <v>25</v>
      </c>
      <c r="Y168" s="10" t="s">
        <v>4</v>
      </c>
      <c r="Z168" s="10">
        <v>15</v>
      </c>
      <c r="AA168" s="10"/>
      <c r="AB168" s="49">
        <f>SUM(D168,L168,H168)</f>
        <v>112</v>
      </c>
      <c r="AC168" s="40" t="s">
        <v>4</v>
      </c>
      <c r="AD168" s="18">
        <f>SUM(F168,J168,N168,R168)</f>
        <v>62</v>
      </c>
      <c r="AE168" s="17"/>
    </row>
    <row r="169" spans="1:31" ht="12.75">
      <c r="A169">
        <v>3</v>
      </c>
      <c r="B169" s="97" t="s">
        <v>18</v>
      </c>
      <c r="C169" s="17" t="s">
        <v>11</v>
      </c>
      <c r="D169" s="87">
        <v>38</v>
      </c>
      <c r="E169" s="40"/>
      <c r="F169" s="87">
        <v>20</v>
      </c>
      <c r="G169" s="87"/>
      <c r="H169" s="85"/>
      <c r="I169" s="40"/>
      <c r="J169" s="18"/>
      <c r="K169" s="18"/>
      <c r="L169" s="41">
        <v>37</v>
      </c>
      <c r="M169" s="19" t="s">
        <v>4</v>
      </c>
      <c r="N169" s="41">
        <v>19</v>
      </c>
      <c r="O169" s="19"/>
      <c r="P169" s="41">
        <v>36</v>
      </c>
      <c r="Q169" s="5" t="s">
        <v>4</v>
      </c>
      <c r="R169" s="41">
        <v>23</v>
      </c>
      <c r="S169" s="19"/>
      <c r="T169" s="21">
        <v>36</v>
      </c>
      <c r="U169" s="10" t="s">
        <v>4</v>
      </c>
      <c r="V169" s="21">
        <v>23</v>
      </c>
      <c r="W169" s="19"/>
      <c r="X169" s="19">
        <v>33</v>
      </c>
      <c r="Y169" s="5" t="s">
        <v>4</v>
      </c>
      <c r="Z169" s="21">
        <v>19</v>
      </c>
      <c r="AA169" s="19"/>
      <c r="AB169" s="49">
        <f>SUM(D169,L169,P169)</f>
        <v>111</v>
      </c>
      <c r="AC169" s="40" t="s">
        <v>4</v>
      </c>
      <c r="AD169" s="18">
        <f>SUM(F169,J169,N169,R169)</f>
        <v>62</v>
      </c>
      <c r="AE169" s="17"/>
    </row>
    <row r="170" spans="1:30" ht="12.75">
      <c r="A170">
        <v>4</v>
      </c>
      <c r="B170" s="103" t="s">
        <v>76</v>
      </c>
      <c r="C170" s="17" t="s">
        <v>14</v>
      </c>
      <c r="D170" s="31">
        <v>32</v>
      </c>
      <c r="E170" s="21" t="s">
        <v>4</v>
      </c>
      <c r="F170" s="31">
        <v>20</v>
      </c>
      <c r="G170" s="87"/>
      <c r="H170" s="23">
        <v>26</v>
      </c>
      <c r="I170" s="21" t="s">
        <v>4</v>
      </c>
      <c r="J170" s="24">
        <v>19</v>
      </c>
      <c r="K170" s="24"/>
      <c r="L170" s="19">
        <v>33</v>
      </c>
      <c r="M170" s="19" t="s">
        <v>4</v>
      </c>
      <c r="N170" s="19">
        <v>21</v>
      </c>
      <c r="O170" s="19"/>
      <c r="P170" s="19"/>
      <c r="Q170" s="19"/>
      <c r="R170" s="19"/>
      <c r="S170" s="19"/>
      <c r="T170" s="19">
        <v>38</v>
      </c>
      <c r="U170" s="10" t="s">
        <v>4</v>
      </c>
      <c r="V170" s="19">
        <v>25</v>
      </c>
      <c r="W170" s="19"/>
      <c r="X170" s="19">
        <v>38</v>
      </c>
      <c r="Y170" s="19" t="s">
        <v>4</v>
      </c>
      <c r="Z170" s="19">
        <v>23</v>
      </c>
      <c r="AA170" s="19"/>
      <c r="AB170" s="49">
        <f>SUM(L170,X170,T170)</f>
        <v>109</v>
      </c>
      <c r="AC170" s="40" t="s">
        <v>4</v>
      </c>
      <c r="AD170" s="18">
        <f>SUM(Z170,N170,R170,V170)</f>
        <v>69</v>
      </c>
    </row>
    <row r="171" spans="1:30" ht="12.75">
      <c r="A171" s="17">
        <v>5</v>
      </c>
      <c r="B171" s="103" t="s">
        <v>94</v>
      </c>
      <c r="C171" s="17" t="s">
        <v>14</v>
      </c>
      <c r="D171" s="87">
        <v>32</v>
      </c>
      <c r="E171" s="40"/>
      <c r="F171" s="87">
        <v>20</v>
      </c>
      <c r="G171" s="87"/>
      <c r="H171" s="85"/>
      <c r="I171" s="40"/>
      <c r="J171" s="18"/>
      <c r="K171" s="18"/>
      <c r="L171" s="19">
        <v>30</v>
      </c>
      <c r="M171" s="19" t="s">
        <v>4</v>
      </c>
      <c r="N171" s="19">
        <v>18</v>
      </c>
      <c r="O171" s="19"/>
      <c r="P171" s="19"/>
      <c r="Q171" s="19"/>
      <c r="R171" s="19"/>
      <c r="S171" s="19"/>
      <c r="T171" s="21">
        <v>27</v>
      </c>
      <c r="U171" s="10" t="s">
        <v>4</v>
      </c>
      <c r="V171" s="21">
        <v>19</v>
      </c>
      <c r="W171" s="19"/>
      <c r="X171" s="19">
        <v>41</v>
      </c>
      <c r="Y171" s="19" t="s">
        <v>4</v>
      </c>
      <c r="Z171" s="19">
        <v>22</v>
      </c>
      <c r="AA171" s="19"/>
      <c r="AB171" s="49">
        <f>SUM(D171,L171,P171,X171)</f>
        <v>103</v>
      </c>
      <c r="AC171" s="40" t="s">
        <v>4</v>
      </c>
      <c r="AD171" s="18">
        <f>SUM(F171,J171,N171,R171,Z171)</f>
        <v>60</v>
      </c>
    </row>
    <row r="172" spans="1:30" ht="13.5" thickBot="1">
      <c r="A172" s="120">
        <v>6</v>
      </c>
      <c r="B172" s="121" t="s">
        <v>80</v>
      </c>
      <c r="C172" s="120" t="s">
        <v>5</v>
      </c>
      <c r="D172" s="122">
        <v>31</v>
      </c>
      <c r="E172" s="124" t="s">
        <v>4</v>
      </c>
      <c r="F172" s="122">
        <v>19</v>
      </c>
      <c r="G172" s="122"/>
      <c r="H172" s="183">
        <v>17</v>
      </c>
      <c r="I172" s="173" t="s">
        <v>4</v>
      </c>
      <c r="J172" s="184">
        <v>14</v>
      </c>
      <c r="K172" s="126"/>
      <c r="L172" s="132">
        <v>30</v>
      </c>
      <c r="M172" s="124" t="s">
        <v>4</v>
      </c>
      <c r="N172" s="132">
        <v>19</v>
      </c>
      <c r="O172" s="124"/>
      <c r="P172" s="132">
        <v>36</v>
      </c>
      <c r="Q172" s="124" t="s">
        <v>4</v>
      </c>
      <c r="R172" s="132">
        <v>20</v>
      </c>
      <c r="S172" s="124"/>
      <c r="T172" s="173">
        <v>20</v>
      </c>
      <c r="U172" s="173" t="s">
        <v>4</v>
      </c>
      <c r="V172" s="173">
        <v>19</v>
      </c>
      <c r="W172" s="124"/>
      <c r="X172" s="176">
        <v>28</v>
      </c>
      <c r="Y172" s="173" t="s">
        <v>4</v>
      </c>
      <c r="Z172" s="176">
        <v>20</v>
      </c>
      <c r="AA172" s="124"/>
      <c r="AB172" s="125">
        <f>SUM(D172,L172,P172)</f>
        <v>97</v>
      </c>
      <c r="AC172" s="123" t="s">
        <v>4</v>
      </c>
      <c r="AD172" s="126">
        <f>SUM(F172,N172,R172)</f>
        <v>58</v>
      </c>
    </row>
    <row r="173" spans="1:30" ht="12.75">
      <c r="A173">
        <v>7</v>
      </c>
      <c r="B173" s="22" t="s">
        <v>19</v>
      </c>
      <c r="C173" s="22" t="s">
        <v>5</v>
      </c>
      <c r="D173" s="31"/>
      <c r="E173" s="10"/>
      <c r="F173" s="31"/>
      <c r="G173" s="31"/>
      <c r="H173" s="23"/>
      <c r="I173" s="10"/>
      <c r="J173" s="24"/>
      <c r="K173" s="24"/>
      <c r="L173" s="43"/>
      <c r="M173" s="21"/>
      <c r="N173" s="43"/>
      <c r="O173" s="21"/>
      <c r="P173" s="43"/>
      <c r="Q173" s="10"/>
      <c r="R173" s="43"/>
      <c r="S173" s="21">
        <v>25</v>
      </c>
      <c r="T173" s="43">
        <v>25</v>
      </c>
      <c r="U173" s="10" t="s">
        <v>4</v>
      </c>
      <c r="V173" s="43">
        <v>19</v>
      </c>
      <c r="W173" s="21"/>
      <c r="X173" s="43">
        <v>35</v>
      </c>
      <c r="Y173" s="21" t="s">
        <v>4</v>
      </c>
      <c r="Z173" s="43">
        <v>22</v>
      </c>
      <c r="AA173" s="21"/>
      <c r="AB173" s="205">
        <f>SUM(D173,L173,X173,T173)</f>
        <v>60</v>
      </c>
      <c r="AC173" s="34"/>
      <c r="AD173" s="24">
        <f>SUM(Z173,J173,N173,R173,V173)</f>
        <v>41</v>
      </c>
    </row>
    <row r="174" spans="1:30" ht="12.75">
      <c r="A174">
        <v>8</v>
      </c>
      <c r="B174" s="97" t="s">
        <v>61</v>
      </c>
      <c r="C174" s="10" t="s">
        <v>7</v>
      </c>
      <c r="D174" s="31">
        <v>31</v>
      </c>
      <c r="E174" s="10" t="s">
        <v>4</v>
      </c>
      <c r="F174" s="31">
        <v>21</v>
      </c>
      <c r="G174" s="31"/>
      <c r="H174" s="23"/>
      <c r="I174" s="10"/>
      <c r="J174" s="24"/>
      <c r="K174" s="24"/>
      <c r="L174" s="21">
        <v>29</v>
      </c>
      <c r="M174" s="21" t="s">
        <v>4</v>
      </c>
      <c r="N174" s="21">
        <v>17</v>
      </c>
      <c r="O174" s="21"/>
      <c r="P174" s="21"/>
      <c r="Q174" s="10"/>
      <c r="R174" s="21"/>
      <c r="S174" s="21"/>
      <c r="T174" s="21"/>
      <c r="U174" s="10"/>
      <c r="V174" s="21"/>
      <c r="W174" s="21"/>
      <c r="X174" s="21"/>
      <c r="Y174" s="10"/>
      <c r="Z174" s="21"/>
      <c r="AA174" s="21"/>
      <c r="AB174" s="205">
        <f>SUM(D174,L174,P174,T174)</f>
        <v>60</v>
      </c>
      <c r="AC174" s="34" t="s">
        <v>4</v>
      </c>
      <c r="AD174" s="24">
        <f>SUM(F174,J174,N174,R174,V174)</f>
        <v>38</v>
      </c>
    </row>
    <row r="175" spans="1:30" ht="12.75">
      <c r="A175">
        <v>9</v>
      </c>
      <c r="B175" s="186" t="s">
        <v>556</v>
      </c>
      <c r="C175" s="186" t="s">
        <v>7</v>
      </c>
      <c r="D175" s="31"/>
      <c r="E175" s="10"/>
      <c r="F175" s="31"/>
      <c r="G175" s="31"/>
      <c r="H175" s="23"/>
      <c r="I175" s="10"/>
      <c r="J175" s="24"/>
      <c r="K175" s="24"/>
      <c r="L175" s="21">
        <v>43</v>
      </c>
      <c r="M175" s="21" t="s">
        <v>4</v>
      </c>
      <c r="N175" s="21">
        <v>22</v>
      </c>
      <c r="O175" s="21"/>
      <c r="P175" s="21"/>
      <c r="Q175" s="10"/>
      <c r="R175" s="21"/>
      <c r="S175" s="21"/>
      <c r="T175" s="21"/>
      <c r="U175" s="10"/>
      <c r="V175" s="43"/>
      <c r="W175" s="43"/>
      <c r="X175" s="21"/>
      <c r="Y175" s="10"/>
      <c r="Z175" s="21"/>
      <c r="AA175" s="21"/>
      <c r="AB175" s="205">
        <f>SUM(D175,L175,P175,T175)</f>
        <v>43</v>
      </c>
      <c r="AC175" s="34" t="s">
        <v>4</v>
      </c>
      <c r="AD175" s="24">
        <f>SUM(F175,J175,N175,R175,V175)</f>
        <v>22</v>
      </c>
    </row>
    <row r="176" spans="1:30" ht="12.75">
      <c r="A176">
        <v>10</v>
      </c>
      <c r="B176" s="127" t="s">
        <v>698</v>
      </c>
      <c r="C176" s="127" t="s">
        <v>562</v>
      </c>
      <c r="D176" s="31"/>
      <c r="E176" s="10"/>
      <c r="F176" s="31"/>
      <c r="G176" s="31"/>
      <c r="H176" s="23"/>
      <c r="I176" s="10"/>
      <c r="J176" s="24"/>
      <c r="K176" s="24"/>
      <c r="L176" s="43"/>
      <c r="M176" s="21"/>
      <c r="N176" s="43"/>
      <c r="O176" s="21"/>
      <c r="P176" s="43">
        <v>38</v>
      </c>
      <c r="Q176" s="10" t="s">
        <v>4</v>
      </c>
      <c r="R176" s="43">
        <v>24</v>
      </c>
      <c r="S176" s="21"/>
      <c r="T176" s="43"/>
      <c r="U176" s="10"/>
      <c r="V176" s="43"/>
      <c r="W176" s="21"/>
      <c r="X176" s="43"/>
      <c r="Y176" s="10"/>
      <c r="Z176" s="43"/>
      <c r="AA176" s="43"/>
      <c r="AB176" s="205">
        <f>SUM(D176,L176,P176,T176)</f>
        <v>38</v>
      </c>
      <c r="AC176" s="34" t="s">
        <v>4</v>
      </c>
      <c r="AD176" s="24">
        <f>SUM(F176,J176,N176,R176,V176)</f>
        <v>24</v>
      </c>
    </row>
    <row r="177" spans="1:30" ht="14.25" customHeight="1">
      <c r="A177" s="17">
        <v>11</v>
      </c>
      <c r="B177" s="28" t="s">
        <v>702</v>
      </c>
      <c r="C177" s="28" t="s">
        <v>615</v>
      </c>
      <c r="D177" s="31"/>
      <c r="E177" s="10"/>
      <c r="F177" s="31"/>
      <c r="G177" s="31"/>
      <c r="H177" s="23"/>
      <c r="I177" s="10"/>
      <c r="J177" s="24"/>
      <c r="K177" s="24"/>
      <c r="L177" s="43"/>
      <c r="M177" s="21"/>
      <c r="N177" s="43"/>
      <c r="O177" s="21"/>
      <c r="P177" s="43">
        <v>29</v>
      </c>
      <c r="Q177" s="10" t="s">
        <v>4</v>
      </c>
      <c r="R177" s="43">
        <v>19</v>
      </c>
      <c r="S177" s="21">
        <v>19</v>
      </c>
      <c r="T177" s="43"/>
      <c r="U177" s="10"/>
      <c r="V177" s="43"/>
      <c r="W177" s="21"/>
      <c r="X177" s="43"/>
      <c r="Y177" s="10"/>
      <c r="Z177" s="43"/>
      <c r="AA177" s="21"/>
      <c r="AB177" s="205">
        <f>SUM(D177,L177,P177,T177)</f>
        <v>29</v>
      </c>
      <c r="AC177" s="34" t="s">
        <v>4</v>
      </c>
      <c r="AD177" s="24">
        <f>SUM(F177,J177,N177,R177,V177)</f>
        <v>19</v>
      </c>
    </row>
    <row r="178" spans="2:30" ht="14.25" customHeight="1">
      <c r="B178" s="22"/>
      <c r="C178" s="22"/>
      <c r="D178" s="31"/>
      <c r="E178" s="10"/>
      <c r="F178" s="31"/>
      <c r="G178" s="87"/>
      <c r="H178" s="85"/>
      <c r="I178" s="5"/>
      <c r="J178" s="18"/>
      <c r="K178" s="18"/>
      <c r="L178" s="41"/>
      <c r="M178" s="19"/>
      <c r="N178" s="41"/>
      <c r="O178" s="21"/>
      <c r="P178" s="43"/>
      <c r="Q178" s="10"/>
      <c r="R178" s="43"/>
      <c r="S178" s="21"/>
      <c r="T178" s="43"/>
      <c r="U178" s="10"/>
      <c r="V178" s="43"/>
      <c r="W178" s="21"/>
      <c r="X178" s="41"/>
      <c r="Y178" s="5"/>
      <c r="Z178" s="41"/>
      <c r="AA178" s="19"/>
      <c r="AB178" s="49"/>
      <c r="AC178" s="40"/>
      <c r="AD178" s="18"/>
    </row>
    <row r="179" spans="1:27" ht="12.75">
      <c r="A179" s="5" t="s">
        <v>48</v>
      </c>
      <c r="D179" s="211" t="s">
        <v>33</v>
      </c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7"/>
    </row>
    <row r="180" spans="1:30" ht="12.75">
      <c r="A180" s="8"/>
      <c r="B180" s="8" t="s">
        <v>1</v>
      </c>
      <c r="C180" s="8" t="s">
        <v>2</v>
      </c>
      <c r="D180" s="45">
        <v>1</v>
      </c>
      <c r="E180" s="45"/>
      <c r="F180" s="45"/>
      <c r="G180" s="45"/>
      <c r="H180" s="45">
        <v>2</v>
      </c>
      <c r="I180" s="45"/>
      <c r="J180" s="45"/>
      <c r="K180" s="45"/>
      <c r="L180" s="45">
        <v>3</v>
      </c>
      <c r="M180" s="45"/>
      <c r="N180" s="45"/>
      <c r="O180" s="45"/>
      <c r="P180" s="45">
        <v>4</v>
      </c>
      <c r="Q180" s="45"/>
      <c r="R180" s="45"/>
      <c r="S180" s="45"/>
      <c r="T180" s="45">
        <v>5</v>
      </c>
      <c r="U180" s="45"/>
      <c r="V180" s="45"/>
      <c r="W180" s="45"/>
      <c r="X180" s="45">
        <v>6</v>
      </c>
      <c r="Y180" s="45"/>
      <c r="Z180" s="45"/>
      <c r="AA180" s="45"/>
      <c r="AB180" s="96" t="s">
        <v>26</v>
      </c>
      <c r="AC180" s="96"/>
      <c r="AD180" s="96"/>
    </row>
    <row r="181" spans="1:30" ht="12.75">
      <c r="A181" s="17">
        <v>1</v>
      </c>
      <c r="B181" s="22" t="s">
        <v>216</v>
      </c>
      <c r="C181" s="48" t="s">
        <v>3</v>
      </c>
      <c r="D181" s="23"/>
      <c r="E181" s="21"/>
      <c r="F181" s="24"/>
      <c r="G181" s="18"/>
      <c r="H181" s="85"/>
      <c r="I181" s="19"/>
      <c r="J181" s="18"/>
      <c r="K181" s="18"/>
      <c r="L181" s="19"/>
      <c r="M181" s="19"/>
      <c r="N181" s="19"/>
      <c r="O181" s="19"/>
      <c r="P181" s="19">
        <v>36</v>
      </c>
      <c r="Q181" s="10" t="s">
        <v>4</v>
      </c>
      <c r="R181" s="19">
        <v>22</v>
      </c>
      <c r="S181" s="19"/>
      <c r="T181" s="19">
        <v>40</v>
      </c>
      <c r="U181" s="10" t="s">
        <v>4</v>
      </c>
      <c r="V181" s="19">
        <v>27</v>
      </c>
      <c r="W181" s="21"/>
      <c r="X181" s="19">
        <v>38</v>
      </c>
      <c r="Y181" s="10" t="s">
        <v>4</v>
      </c>
      <c r="Z181" s="19">
        <v>20</v>
      </c>
      <c r="AA181" s="17"/>
      <c r="AB181" s="49">
        <f>SUM(X181,H181,L181,P181,T181)</f>
        <v>114</v>
      </c>
      <c r="AC181" s="10" t="s">
        <v>4</v>
      </c>
      <c r="AD181" s="18">
        <f>SUM(Z181,J181,N181,R181,V181)</f>
        <v>69</v>
      </c>
    </row>
    <row r="182" spans="1:30" ht="13.5" thickBot="1">
      <c r="A182" s="120">
        <v>2</v>
      </c>
      <c r="B182" s="176" t="s">
        <v>346</v>
      </c>
      <c r="C182" s="176" t="s">
        <v>7</v>
      </c>
      <c r="D182" s="131"/>
      <c r="E182" s="124"/>
      <c r="F182" s="126"/>
      <c r="G182" s="126"/>
      <c r="H182" s="131">
        <v>29</v>
      </c>
      <c r="I182" s="173" t="s">
        <v>4</v>
      </c>
      <c r="J182" s="126">
        <v>21</v>
      </c>
      <c r="K182" s="126"/>
      <c r="L182" s="124">
        <v>38</v>
      </c>
      <c r="M182" s="173" t="s">
        <v>4</v>
      </c>
      <c r="N182" s="124">
        <v>21</v>
      </c>
      <c r="O182" s="124"/>
      <c r="P182" s="124">
        <v>33</v>
      </c>
      <c r="Q182" s="173" t="s">
        <v>4</v>
      </c>
      <c r="R182" s="124">
        <v>22</v>
      </c>
      <c r="S182" s="124"/>
      <c r="T182" s="124"/>
      <c r="U182" s="124"/>
      <c r="V182" s="124"/>
      <c r="W182" s="173"/>
      <c r="X182" s="173"/>
      <c r="Y182" s="173"/>
      <c r="Z182" s="173"/>
      <c r="AA182" s="120"/>
      <c r="AB182" s="125">
        <f>SUM(D182,H182,L182,P182)</f>
        <v>100</v>
      </c>
      <c r="AC182" s="173" t="s">
        <v>4</v>
      </c>
      <c r="AD182" s="126">
        <f>SUM(F182,J182,N182,R182)</f>
        <v>64</v>
      </c>
    </row>
    <row r="183" spans="1:30" ht="12.75">
      <c r="A183" s="17"/>
      <c r="B183" s="17"/>
      <c r="C183" s="21"/>
      <c r="D183" s="23"/>
      <c r="E183" s="21"/>
      <c r="F183" s="24"/>
      <c r="G183" s="18"/>
      <c r="H183" s="85"/>
      <c r="I183" s="19"/>
      <c r="J183" s="18"/>
      <c r="K183" s="18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21"/>
      <c r="X183" s="19"/>
      <c r="Y183" s="19"/>
      <c r="Z183" s="19"/>
      <c r="AA183" s="17"/>
      <c r="AB183" s="49"/>
      <c r="AC183" s="40"/>
      <c r="AD183" s="18"/>
    </row>
    <row r="184" spans="1:30" s="17" customFormat="1" ht="12.75">
      <c r="A184" s="60" t="s">
        <v>757</v>
      </c>
      <c r="B184" s="1"/>
      <c r="C184"/>
      <c r="D184" s="211" t="s">
        <v>33</v>
      </c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/>
      <c r="AB184" s="35"/>
      <c r="AC184" s="14"/>
      <c r="AD184" s="6"/>
    </row>
    <row r="185" spans="1:30" ht="12.75">
      <c r="A185" s="8"/>
      <c r="B185" s="8" t="s">
        <v>1</v>
      </c>
      <c r="C185" s="8" t="s">
        <v>2</v>
      </c>
      <c r="D185" s="45">
        <v>1</v>
      </c>
      <c r="E185" s="45"/>
      <c r="F185" s="45"/>
      <c r="G185" s="45"/>
      <c r="H185" s="45">
        <v>2</v>
      </c>
      <c r="I185" s="45"/>
      <c r="J185" s="45"/>
      <c r="K185" s="45"/>
      <c r="L185" s="45">
        <v>3</v>
      </c>
      <c r="M185" s="45"/>
      <c r="N185" s="45"/>
      <c r="O185" s="45"/>
      <c r="P185" s="45">
        <v>4</v>
      </c>
      <c r="Q185" s="45"/>
      <c r="R185" s="45"/>
      <c r="S185" s="45"/>
      <c r="T185" s="45">
        <v>5</v>
      </c>
      <c r="U185" s="45"/>
      <c r="V185" s="45"/>
      <c r="W185" s="45"/>
      <c r="X185" s="45">
        <v>6</v>
      </c>
      <c r="Y185" s="45"/>
      <c r="Z185" s="45"/>
      <c r="AA185" s="45"/>
      <c r="AB185" s="96" t="s">
        <v>26</v>
      </c>
      <c r="AC185" s="96"/>
      <c r="AD185" s="96"/>
    </row>
    <row r="186" spans="1:30" ht="12.75">
      <c r="A186" s="77" t="s">
        <v>114</v>
      </c>
      <c r="B186" s="97" t="s">
        <v>24</v>
      </c>
      <c r="C186" s="10" t="s">
        <v>7</v>
      </c>
      <c r="D186" s="88">
        <v>43</v>
      </c>
      <c r="E186" s="5" t="s">
        <v>4</v>
      </c>
      <c r="F186" s="87">
        <v>22</v>
      </c>
      <c r="G186" s="87"/>
      <c r="H186" s="23">
        <v>40</v>
      </c>
      <c r="I186" s="5" t="s">
        <v>4</v>
      </c>
      <c r="J186" s="24">
        <v>22</v>
      </c>
      <c r="K186" s="18"/>
      <c r="L186" s="41">
        <v>45</v>
      </c>
      <c r="M186" s="5" t="s">
        <v>4</v>
      </c>
      <c r="N186" s="41">
        <v>23</v>
      </c>
      <c r="O186" s="19"/>
      <c r="P186" s="43">
        <v>40</v>
      </c>
      <c r="Q186" s="5" t="s">
        <v>4</v>
      </c>
      <c r="R186" s="43">
        <v>24</v>
      </c>
      <c r="S186" s="19"/>
      <c r="T186" s="21">
        <v>39</v>
      </c>
      <c r="U186" s="5" t="s">
        <v>4</v>
      </c>
      <c r="V186" s="21">
        <v>22</v>
      </c>
      <c r="W186" s="19"/>
      <c r="X186" s="19">
        <v>45</v>
      </c>
      <c r="Y186" s="5" t="s">
        <v>4</v>
      </c>
      <c r="Z186" s="19">
        <v>23</v>
      </c>
      <c r="AA186" s="19"/>
      <c r="AB186" s="35">
        <f>SUM(D186,L186,X186)</f>
        <v>133</v>
      </c>
      <c r="AC186" s="14" t="s">
        <v>4</v>
      </c>
      <c r="AD186" s="6">
        <f>SUM(F186,N186,Z186)</f>
        <v>68</v>
      </c>
    </row>
    <row r="187" spans="1:30" ht="12.75">
      <c r="A187" s="77" t="s">
        <v>120</v>
      </c>
      <c r="B187" s="97" t="s">
        <v>22</v>
      </c>
      <c r="C187" s="10" t="s">
        <v>344</v>
      </c>
      <c r="D187" s="88">
        <v>40</v>
      </c>
      <c r="E187" s="5" t="s">
        <v>4</v>
      </c>
      <c r="F187" s="87">
        <v>22</v>
      </c>
      <c r="G187" s="87"/>
      <c r="H187" s="23">
        <v>33</v>
      </c>
      <c r="I187" s="5" t="s">
        <v>4</v>
      </c>
      <c r="J187" s="24">
        <v>21</v>
      </c>
      <c r="K187" s="18"/>
      <c r="L187" s="41">
        <v>43</v>
      </c>
      <c r="M187" s="5" t="s">
        <v>4</v>
      </c>
      <c r="N187" s="41">
        <v>22</v>
      </c>
      <c r="O187" s="19"/>
      <c r="P187" s="43">
        <v>31</v>
      </c>
      <c r="Q187" s="5" t="s">
        <v>4</v>
      </c>
      <c r="R187" s="43">
        <v>20</v>
      </c>
      <c r="S187" s="21"/>
      <c r="T187" s="21">
        <v>29</v>
      </c>
      <c r="U187" s="5" t="s">
        <v>4</v>
      </c>
      <c r="V187" s="21">
        <v>19</v>
      </c>
      <c r="W187" s="19"/>
      <c r="X187" s="19">
        <v>43</v>
      </c>
      <c r="Y187" s="5" t="s">
        <v>4</v>
      </c>
      <c r="Z187" s="19">
        <v>24</v>
      </c>
      <c r="AA187" s="19"/>
      <c r="AB187" s="35">
        <f>SUM(D187,L187,X187)</f>
        <v>126</v>
      </c>
      <c r="AC187" s="14" t="s">
        <v>4</v>
      </c>
      <c r="AD187" s="6">
        <f>SUM(F187,N187,Z187)</f>
        <v>68</v>
      </c>
    </row>
    <row r="188" spans="1:30" ht="12.75">
      <c r="A188" s="77" t="s">
        <v>122</v>
      </c>
      <c r="B188" s="97" t="s">
        <v>69</v>
      </c>
      <c r="C188" s="10" t="s">
        <v>344</v>
      </c>
      <c r="D188" s="4">
        <v>33</v>
      </c>
      <c r="E188" s="5" t="s">
        <v>4</v>
      </c>
      <c r="F188" s="6">
        <v>22</v>
      </c>
      <c r="G188" s="6"/>
      <c r="H188" s="4">
        <v>32</v>
      </c>
      <c r="I188" s="5" t="s">
        <v>4</v>
      </c>
      <c r="J188" s="6">
        <v>20</v>
      </c>
      <c r="K188" s="6"/>
      <c r="L188" s="41">
        <v>34</v>
      </c>
      <c r="M188" s="5" t="s">
        <v>4</v>
      </c>
      <c r="N188" s="5">
        <v>19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B188" s="35">
        <f>SUM(D188,L188,F188,L188)</f>
        <v>123</v>
      </c>
      <c r="AC188" s="14" t="s">
        <v>4</v>
      </c>
      <c r="AD188" s="6">
        <f>SUM(F188,N188,J188,Z188)</f>
        <v>61</v>
      </c>
    </row>
    <row r="189" spans="1:30" ht="12.75">
      <c r="A189" s="77" t="s">
        <v>121</v>
      </c>
      <c r="B189" s="97" t="s">
        <v>276</v>
      </c>
      <c r="C189" s="10" t="s">
        <v>11</v>
      </c>
      <c r="D189" s="170">
        <v>36</v>
      </c>
      <c r="E189" s="10" t="s">
        <v>4</v>
      </c>
      <c r="F189" s="31">
        <v>22</v>
      </c>
      <c r="G189" s="87"/>
      <c r="H189" s="23">
        <v>29</v>
      </c>
      <c r="I189" s="10" t="s">
        <v>4</v>
      </c>
      <c r="J189" s="24">
        <v>21</v>
      </c>
      <c r="K189" s="18"/>
      <c r="L189" s="41">
        <v>38</v>
      </c>
      <c r="M189" s="10" t="s">
        <v>4</v>
      </c>
      <c r="N189" s="41">
        <v>21</v>
      </c>
      <c r="O189" s="19"/>
      <c r="P189" s="43">
        <v>28</v>
      </c>
      <c r="Q189" s="10" t="s">
        <v>4</v>
      </c>
      <c r="R189" s="43">
        <v>18</v>
      </c>
      <c r="S189" s="21"/>
      <c r="T189" s="19">
        <v>38</v>
      </c>
      <c r="U189" s="10" t="s">
        <v>4</v>
      </c>
      <c r="V189" s="19">
        <v>23</v>
      </c>
      <c r="W189" s="19"/>
      <c r="X189" s="19">
        <v>42</v>
      </c>
      <c r="Y189" s="10" t="s">
        <v>4</v>
      </c>
      <c r="Z189" s="19">
        <v>25</v>
      </c>
      <c r="AA189" s="19"/>
      <c r="AB189" s="35">
        <f>SUM(L189,T189,X189)</f>
        <v>118</v>
      </c>
      <c r="AC189" s="14" t="s">
        <v>4</v>
      </c>
      <c r="AD189" s="6">
        <f>SUM(N189,V189,Z189)</f>
        <v>69</v>
      </c>
    </row>
    <row r="190" spans="1:30" ht="12.75">
      <c r="A190" s="77" t="s">
        <v>117</v>
      </c>
      <c r="B190" s="97" t="s">
        <v>25</v>
      </c>
      <c r="C190" s="10" t="s">
        <v>5</v>
      </c>
      <c r="D190" s="85">
        <v>42</v>
      </c>
      <c r="E190" s="5" t="s">
        <v>4</v>
      </c>
      <c r="F190" s="18">
        <v>23</v>
      </c>
      <c r="G190" s="18"/>
      <c r="H190" s="23">
        <v>22</v>
      </c>
      <c r="I190" s="5" t="s">
        <v>4</v>
      </c>
      <c r="J190" s="24">
        <v>14</v>
      </c>
      <c r="K190" s="18"/>
      <c r="L190" s="19">
        <v>41</v>
      </c>
      <c r="M190" s="5" t="s">
        <v>4</v>
      </c>
      <c r="N190" s="19">
        <v>24</v>
      </c>
      <c r="O190" s="19"/>
      <c r="P190" s="21">
        <v>33</v>
      </c>
      <c r="Q190" s="5" t="s">
        <v>4</v>
      </c>
      <c r="R190" s="21">
        <v>21</v>
      </c>
      <c r="S190" s="19"/>
      <c r="T190" s="19"/>
      <c r="U190" s="19"/>
      <c r="V190" s="19"/>
      <c r="W190" s="19"/>
      <c r="X190" s="19">
        <v>34</v>
      </c>
      <c r="Y190" s="5" t="s">
        <v>4</v>
      </c>
      <c r="Z190" s="19">
        <v>20</v>
      </c>
      <c r="AA190" s="19"/>
      <c r="AB190" s="35">
        <f>SUM(D190,L190,X190)</f>
        <v>117</v>
      </c>
      <c r="AC190" s="40"/>
      <c r="AD190" s="6">
        <f>SUM(F190,N190,Z190)</f>
        <v>67</v>
      </c>
    </row>
    <row r="191" spans="1:30" ht="12.75">
      <c r="A191" s="77" t="s">
        <v>116</v>
      </c>
      <c r="B191" s="97" t="s">
        <v>81</v>
      </c>
      <c r="C191" s="10" t="s">
        <v>5</v>
      </c>
      <c r="D191" s="4">
        <v>44</v>
      </c>
      <c r="E191" s="10" t="s">
        <v>4</v>
      </c>
      <c r="F191" s="6">
        <v>25</v>
      </c>
      <c r="G191" s="6"/>
      <c r="H191" s="4"/>
      <c r="I191" s="5"/>
      <c r="J191" s="6"/>
      <c r="K191" s="6"/>
      <c r="L191" s="5"/>
      <c r="M191" s="5"/>
      <c r="N191" s="5"/>
      <c r="O191" s="5"/>
      <c r="P191" s="5">
        <v>37</v>
      </c>
      <c r="Q191" s="5" t="s">
        <v>4</v>
      </c>
      <c r="R191" s="5">
        <v>23</v>
      </c>
      <c r="S191" s="5"/>
      <c r="T191" s="5"/>
      <c r="U191" s="5"/>
      <c r="V191" s="5"/>
      <c r="W191" s="5"/>
      <c r="X191" s="5">
        <v>34</v>
      </c>
      <c r="Y191" s="10" t="s">
        <v>4</v>
      </c>
      <c r="Z191" s="5">
        <v>18</v>
      </c>
      <c r="AB191" s="35">
        <f>SUM(D191,L191,P191,X191)</f>
        <v>115</v>
      </c>
      <c r="AC191" s="14" t="s">
        <v>4</v>
      </c>
      <c r="AD191" s="6">
        <f>SUM(F191,N191,R191,Z191)</f>
        <v>66</v>
      </c>
    </row>
    <row r="192" spans="1:30" ht="12.75">
      <c r="A192" s="77" t="s">
        <v>127</v>
      </c>
      <c r="B192" s="97" t="s">
        <v>67</v>
      </c>
      <c r="C192" s="10" t="s">
        <v>344</v>
      </c>
      <c r="D192" s="4">
        <v>36</v>
      </c>
      <c r="E192" s="5" t="s">
        <v>4</v>
      </c>
      <c r="F192" s="6">
        <v>21</v>
      </c>
      <c r="H192" s="3">
        <v>29</v>
      </c>
      <c r="I192" s="5" t="s">
        <v>4</v>
      </c>
      <c r="J192" s="2">
        <v>16</v>
      </c>
      <c r="M192" s="5"/>
      <c r="Q192" s="5"/>
      <c r="T192" s="5">
        <v>36</v>
      </c>
      <c r="U192" s="10" t="s">
        <v>4</v>
      </c>
      <c r="V192" s="5">
        <v>23</v>
      </c>
      <c r="X192" s="41">
        <v>39</v>
      </c>
      <c r="Y192" s="5" t="s">
        <v>4</v>
      </c>
      <c r="Z192" s="41">
        <v>20</v>
      </c>
      <c r="AB192" s="35">
        <f>SUM(D192,L192,T192,X192)</f>
        <v>111</v>
      </c>
      <c r="AD192" s="6">
        <f>SUM(F192,N192,V192,Z192)</f>
        <v>64</v>
      </c>
    </row>
    <row r="193" spans="1:30" ht="13.5" thickBot="1">
      <c r="A193" s="77" t="s">
        <v>128</v>
      </c>
      <c r="B193" s="121" t="s">
        <v>68</v>
      </c>
      <c r="C193" s="173" t="s">
        <v>5</v>
      </c>
      <c r="D193" s="183">
        <v>26</v>
      </c>
      <c r="E193" s="173" t="s">
        <v>4</v>
      </c>
      <c r="F193" s="184">
        <v>18</v>
      </c>
      <c r="G193" s="126"/>
      <c r="H193" s="183">
        <v>19</v>
      </c>
      <c r="I193" s="173" t="s">
        <v>4</v>
      </c>
      <c r="J193" s="184">
        <v>14</v>
      </c>
      <c r="K193" s="126"/>
      <c r="L193" s="124">
        <v>32</v>
      </c>
      <c r="M193" s="173" t="s">
        <v>4</v>
      </c>
      <c r="N193" s="124">
        <v>18</v>
      </c>
      <c r="O193" s="124"/>
      <c r="P193" s="124">
        <v>29</v>
      </c>
      <c r="Q193" s="173" t="s">
        <v>4</v>
      </c>
      <c r="R193" s="124">
        <v>20</v>
      </c>
      <c r="S193" s="124"/>
      <c r="T193" s="124"/>
      <c r="U193" s="124"/>
      <c r="V193" s="124"/>
      <c r="W193" s="124"/>
      <c r="X193" s="124">
        <v>33</v>
      </c>
      <c r="Y193" s="173" t="s">
        <v>4</v>
      </c>
      <c r="Z193" s="124">
        <v>19</v>
      </c>
      <c r="AA193" s="120"/>
      <c r="AB193" s="125">
        <f>SUM(L193,P193,X193)</f>
        <v>94</v>
      </c>
      <c r="AC193" s="207" t="s">
        <v>4</v>
      </c>
      <c r="AD193" s="126">
        <f>SUM(N193,R193,Z193)</f>
        <v>57</v>
      </c>
    </row>
    <row r="194" spans="1:30" ht="12.75">
      <c r="A194" s="77" t="s">
        <v>129</v>
      </c>
      <c r="B194" s="10" t="s">
        <v>706</v>
      </c>
      <c r="C194" s="10" t="s">
        <v>3</v>
      </c>
      <c r="D194" s="85"/>
      <c r="E194" s="19"/>
      <c r="F194" s="18"/>
      <c r="G194" s="18"/>
      <c r="H194" s="85"/>
      <c r="I194" s="19"/>
      <c r="J194" s="18"/>
      <c r="K194" s="18"/>
      <c r="L194" s="19"/>
      <c r="M194" s="19"/>
      <c r="N194" s="19"/>
      <c r="O194" s="19"/>
      <c r="P194" s="21">
        <v>36</v>
      </c>
      <c r="Q194" s="10" t="s">
        <v>4</v>
      </c>
      <c r="R194" s="21">
        <v>24</v>
      </c>
      <c r="S194" s="21"/>
      <c r="T194" s="21"/>
      <c r="U194" s="21"/>
      <c r="V194" s="21"/>
      <c r="W194" s="21"/>
      <c r="X194" s="21"/>
      <c r="Y194" s="21"/>
      <c r="Z194" s="21"/>
      <c r="AA194" s="21"/>
      <c r="AB194" s="209">
        <f>SUM(D194,L194,P194,X194)</f>
        <v>36</v>
      </c>
      <c r="AC194" s="34"/>
      <c r="AD194" s="11">
        <f>SUM(F194,N194,R194,Z194)</f>
        <v>24</v>
      </c>
    </row>
    <row r="195" spans="2:30" ht="12.75">
      <c r="B195" s="86"/>
      <c r="C195" s="28"/>
      <c r="D195" s="103"/>
      <c r="E195" s="25"/>
      <c r="F195" s="17"/>
      <c r="G195" s="26"/>
      <c r="H195" s="26"/>
      <c r="I195" s="25"/>
      <c r="J195" s="17"/>
      <c r="K195" s="26"/>
      <c r="L195" s="26"/>
      <c r="M195" s="7"/>
      <c r="O195" s="7"/>
      <c r="P195" s="7"/>
      <c r="Q195" s="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49"/>
      <c r="AD195" s="29"/>
    </row>
    <row r="196" spans="2:30" ht="12.75">
      <c r="B196" s="28"/>
      <c r="C196" s="28"/>
      <c r="D196" s="28"/>
      <c r="E196" s="25"/>
      <c r="F196" s="17"/>
      <c r="G196" s="26"/>
      <c r="H196" s="26"/>
      <c r="I196" s="25"/>
      <c r="J196" s="17"/>
      <c r="K196" s="26"/>
      <c r="L196" s="26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49"/>
      <c r="AD196" s="29"/>
    </row>
    <row r="197" spans="2:30" ht="12.75">
      <c r="B197" s="108"/>
      <c r="C197" s="103"/>
      <c r="D197" s="21"/>
      <c r="E197" s="85"/>
      <c r="F197" s="19"/>
      <c r="G197" s="18"/>
      <c r="H197" s="18"/>
      <c r="I197" s="23"/>
      <c r="J197" s="21"/>
      <c r="K197" s="24"/>
      <c r="L197" s="18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49"/>
      <c r="AD197" s="40"/>
    </row>
    <row r="198" spans="2:30" ht="12.75">
      <c r="B198" s="77"/>
      <c r="C198" s="97"/>
      <c r="D198" s="10"/>
      <c r="E198" s="85"/>
      <c r="F198" s="19"/>
      <c r="G198" s="18"/>
      <c r="H198" s="18"/>
      <c r="I198" s="85"/>
      <c r="J198" s="19"/>
      <c r="K198" s="18"/>
      <c r="L198" s="18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49"/>
      <c r="AD198" s="40"/>
    </row>
    <row r="199" spans="2:30" ht="12.75">
      <c r="B199" s="77"/>
      <c r="C199" s="10"/>
      <c r="D199" s="10"/>
      <c r="E199" s="85"/>
      <c r="F199" s="19"/>
      <c r="G199" s="18"/>
      <c r="H199" s="18"/>
      <c r="I199" s="85"/>
      <c r="J199" s="19"/>
      <c r="K199" s="18"/>
      <c r="L199" s="18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49"/>
      <c r="AD199" s="40"/>
    </row>
    <row r="200" spans="31:33" ht="12.75">
      <c r="AE200" s="18"/>
      <c r="AF200" s="17"/>
      <c r="AG200" s="17"/>
    </row>
    <row r="201" ht="12.75">
      <c r="AE201" s="18"/>
    </row>
    <row r="202" ht="12.75">
      <c r="AE202" s="18"/>
    </row>
    <row r="203" ht="12.75">
      <c r="AE203" s="18"/>
    </row>
    <row r="204" ht="12.75">
      <c r="AE204" s="18"/>
    </row>
    <row r="205" ht="12.75">
      <c r="AE205" s="17"/>
    </row>
    <row r="206" spans="1:30" s="17" customFormat="1" ht="12.75">
      <c r="A206"/>
      <c r="B206"/>
      <c r="C206"/>
      <c r="D206" s="3"/>
      <c r="E206"/>
      <c r="F206" s="2"/>
      <c r="G206" s="2"/>
      <c r="H206" s="3"/>
      <c r="I206"/>
      <c r="J206" s="2"/>
      <c r="K206" s="2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35"/>
      <c r="AC206" s="14"/>
      <c r="AD206" s="6"/>
    </row>
    <row r="207" spans="1:30" s="17" customFormat="1" ht="12.75">
      <c r="A207"/>
      <c r="B207"/>
      <c r="C207"/>
      <c r="D207" s="3"/>
      <c r="E207"/>
      <c r="F207" s="2"/>
      <c r="G207" s="2"/>
      <c r="H207" s="3"/>
      <c r="I207"/>
      <c r="J207" s="2"/>
      <c r="K207" s="2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35"/>
      <c r="AC207" s="14"/>
      <c r="AD207" s="6"/>
    </row>
    <row r="208" spans="1:30" s="17" customFormat="1" ht="12.75">
      <c r="A208"/>
      <c r="B208"/>
      <c r="C208"/>
      <c r="D208" s="3"/>
      <c r="E208"/>
      <c r="F208" s="2"/>
      <c r="G208" s="2"/>
      <c r="H208" s="3"/>
      <c r="I208"/>
      <c r="J208" s="2"/>
      <c r="K208" s="2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35"/>
      <c r="AC208" s="14"/>
      <c r="AD208" s="6"/>
    </row>
    <row r="209" spans="1:30" s="17" customFormat="1" ht="12.75">
      <c r="A209"/>
      <c r="B209"/>
      <c r="C209"/>
      <c r="D209" s="3"/>
      <c r="E209"/>
      <c r="F209" s="2"/>
      <c r="G209" s="2"/>
      <c r="H209" s="3"/>
      <c r="I209"/>
      <c r="J209" s="2"/>
      <c r="K209" s="2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35"/>
      <c r="AC209" s="14"/>
      <c r="AD209" s="6"/>
    </row>
    <row r="210" spans="1:30" s="17" customFormat="1" ht="12.75">
      <c r="A210"/>
      <c r="B210"/>
      <c r="C210"/>
      <c r="D210" s="3"/>
      <c r="E210"/>
      <c r="F210" s="2"/>
      <c r="G210" s="2"/>
      <c r="H210" s="3"/>
      <c r="I210"/>
      <c r="J210" s="2"/>
      <c r="K210" s="2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35"/>
      <c r="AC210" s="14"/>
      <c r="AD210" s="6"/>
    </row>
    <row r="211" spans="1:30" s="17" customFormat="1" ht="12.75">
      <c r="A211"/>
      <c r="B211"/>
      <c r="C211"/>
      <c r="D211" s="3"/>
      <c r="E211"/>
      <c r="F211" s="2"/>
      <c r="G211" s="2"/>
      <c r="H211" s="3"/>
      <c r="I211"/>
      <c r="J211" s="2"/>
      <c r="K211" s="2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35"/>
      <c r="AC211" s="14"/>
      <c r="AD211" s="6"/>
    </row>
    <row r="212" spans="1:30" s="17" customFormat="1" ht="12.75">
      <c r="A212"/>
      <c r="B212"/>
      <c r="C212"/>
      <c r="D212" s="3"/>
      <c r="E212"/>
      <c r="F212" s="2"/>
      <c r="G212" s="2"/>
      <c r="H212" s="3"/>
      <c r="I212"/>
      <c r="J212" s="2"/>
      <c r="K212" s="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35"/>
      <c r="AC212" s="14"/>
      <c r="AD212" s="6"/>
    </row>
    <row r="213" spans="1:30" s="17" customFormat="1" ht="12.75">
      <c r="A213"/>
      <c r="B213"/>
      <c r="C213"/>
      <c r="D213" s="3"/>
      <c r="E213"/>
      <c r="F213" s="2"/>
      <c r="G213" s="2"/>
      <c r="H213" s="3"/>
      <c r="I213"/>
      <c r="J213" s="2"/>
      <c r="K213" s="2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35"/>
      <c r="AC213" s="14"/>
      <c r="AD213" s="6"/>
    </row>
    <row r="214" spans="1:30" s="17" customFormat="1" ht="12.75">
      <c r="A214"/>
      <c r="B214"/>
      <c r="C214"/>
      <c r="D214" s="3"/>
      <c r="E214"/>
      <c r="F214" s="2"/>
      <c r="G214" s="2"/>
      <c r="H214" s="3"/>
      <c r="I214"/>
      <c r="J214" s="2"/>
      <c r="K214" s="2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35"/>
      <c r="AC214" s="14"/>
      <c r="AD214" s="6"/>
    </row>
  </sheetData>
  <sheetProtection/>
  <mergeCells count="131">
    <mergeCell ref="AB27:AD27"/>
    <mergeCell ref="D184:Z184"/>
    <mergeCell ref="AB138:AD138"/>
    <mergeCell ref="AB129:AD129"/>
    <mergeCell ref="AB118:AD118"/>
    <mergeCell ref="AB50:AD50"/>
    <mergeCell ref="T118:V118"/>
    <mergeCell ref="X118:Z118"/>
    <mergeCell ref="P129:R129"/>
    <mergeCell ref="D117:Z117"/>
    <mergeCell ref="D85:F85"/>
    <mergeCell ref="D118:F118"/>
    <mergeCell ref="H118:J118"/>
    <mergeCell ref="L118:N118"/>
    <mergeCell ref="P118:R118"/>
    <mergeCell ref="D73:F73"/>
    <mergeCell ref="D98:F98"/>
    <mergeCell ref="H98:J98"/>
    <mergeCell ref="L98:N98"/>
    <mergeCell ref="D166:F166"/>
    <mergeCell ref="H166:J166"/>
    <mergeCell ref="L166:N166"/>
    <mergeCell ref="D150:Z150"/>
    <mergeCell ref="P166:R166"/>
    <mergeCell ref="H113:J113"/>
    <mergeCell ref="L113:N113"/>
    <mergeCell ref="P113:R113"/>
    <mergeCell ref="T138:V138"/>
    <mergeCell ref="X138:Z138"/>
    <mergeCell ref="A1:AD1"/>
    <mergeCell ref="D129:F129"/>
    <mergeCell ref="H129:J129"/>
    <mergeCell ref="T129:V129"/>
    <mergeCell ref="D72:Z72"/>
    <mergeCell ref="AB73:AD73"/>
    <mergeCell ref="AB85:AD85"/>
    <mergeCell ref="AB98:AD98"/>
    <mergeCell ref="T113:V113"/>
    <mergeCell ref="X113:Z113"/>
    <mergeCell ref="AB113:AD113"/>
    <mergeCell ref="D97:Z97"/>
    <mergeCell ref="AB64:AD64"/>
    <mergeCell ref="X69:Z69"/>
    <mergeCell ref="P80:R80"/>
    <mergeCell ref="T80:V80"/>
    <mergeCell ref="X80:Z80"/>
    <mergeCell ref="AB80:AD80"/>
    <mergeCell ref="P73:R73"/>
    <mergeCell ref="T73:V73"/>
    <mergeCell ref="AB69:AD69"/>
    <mergeCell ref="T98:V98"/>
    <mergeCell ref="X98:Z98"/>
    <mergeCell ref="D112:Z112"/>
    <mergeCell ref="X151:Z151"/>
    <mergeCell ref="D179:Z179"/>
    <mergeCell ref="D128:Z128"/>
    <mergeCell ref="P98:R98"/>
    <mergeCell ref="X129:Z129"/>
    <mergeCell ref="D113:F113"/>
    <mergeCell ref="D49:Z49"/>
    <mergeCell ref="H50:J50"/>
    <mergeCell ref="H73:J73"/>
    <mergeCell ref="L73:N73"/>
    <mergeCell ref="L5:N5"/>
    <mergeCell ref="P5:R5"/>
    <mergeCell ref="T69:V69"/>
    <mergeCell ref="D68:Z68"/>
    <mergeCell ref="L64:N64"/>
    <mergeCell ref="D64:F64"/>
    <mergeCell ref="D4:Z4"/>
    <mergeCell ref="L27:N27"/>
    <mergeCell ref="P27:R27"/>
    <mergeCell ref="T27:V27"/>
    <mergeCell ref="X27:Z27"/>
    <mergeCell ref="T5:V5"/>
    <mergeCell ref="X5:Z5"/>
    <mergeCell ref="AB5:AD5"/>
    <mergeCell ref="D27:F27"/>
    <mergeCell ref="H27:J27"/>
    <mergeCell ref="D5:F5"/>
    <mergeCell ref="H5:J5"/>
    <mergeCell ref="D80:F80"/>
    <mergeCell ref="H80:J80"/>
    <mergeCell ref="T50:V50"/>
    <mergeCell ref="L80:N80"/>
    <mergeCell ref="D63:Z63"/>
    <mergeCell ref="H64:J64"/>
    <mergeCell ref="H69:J69"/>
    <mergeCell ref="L69:N69"/>
    <mergeCell ref="P69:R69"/>
    <mergeCell ref="T85:V85"/>
    <mergeCell ref="X85:Z85"/>
    <mergeCell ref="H85:J85"/>
    <mergeCell ref="L85:N85"/>
    <mergeCell ref="P85:R85"/>
    <mergeCell ref="X73:Z73"/>
    <mergeCell ref="D50:F50"/>
    <mergeCell ref="L50:N50"/>
    <mergeCell ref="P50:R50"/>
    <mergeCell ref="D84:Z84"/>
    <mergeCell ref="P64:R64"/>
    <mergeCell ref="T64:V64"/>
    <mergeCell ref="X64:Z64"/>
    <mergeCell ref="D79:Z79"/>
    <mergeCell ref="X50:Z50"/>
    <mergeCell ref="D69:F69"/>
    <mergeCell ref="L129:N129"/>
    <mergeCell ref="D137:Z137"/>
    <mergeCell ref="D138:F138"/>
    <mergeCell ref="H138:J138"/>
    <mergeCell ref="L138:N138"/>
    <mergeCell ref="AB151:AD151"/>
    <mergeCell ref="T166:V166"/>
    <mergeCell ref="X166:Z166"/>
    <mergeCell ref="AB166:AD166"/>
    <mergeCell ref="T151:V151"/>
    <mergeCell ref="D165:Z165"/>
    <mergeCell ref="D151:F151"/>
    <mergeCell ref="H151:J151"/>
    <mergeCell ref="L151:N151"/>
    <mergeCell ref="P151:R151"/>
    <mergeCell ref="AB125:AD125"/>
    <mergeCell ref="D124:Z124"/>
    <mergeCell ref="D125:F125"/>
    <mergeCell ref="H125:J125"/>
    <mergeCell ref="L125:N125"/>
    <mergeCell ref="P125:R125"/>
    <mergeCell ref="T125:V125"/>
    <mergeCell ref="X125:Z1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&amp;CSida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5"/>
  <sheetViews>
    <sheetView zoomScalePageLayoutView="0" workbookViewId="0" topLeftCell="A172">
      <selection activeCell="R185" sqref="R18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5.57421875" style="0" customWidth="1"/>
    <col min="4" max="4" width="3.7109375" style="0" customWidth="1"/>
    <col min="5" max="6" width="3.57421875" style="0" customWidth="1"/>
    <col min="7" max="12" width="1.8515625" style="0" customWidth="1"/>
    <col min="13" max="14" width="9.140625" style="7" customWidth="1"/>
  </cols>
  <sheetData>
    <row r="1" spans="1:16" ht="26.25">
      <c r="A1" s="253" t="s">
        <v>798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75"/>
      <c r="P1" s="75"/>
    </row>
    <row r="2" spans="1:16" ht="18.75">
      <c r="A2" s="254" t="s">
        <v>799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1"/>
      <c r="P2" s="76"/>
    </row>
    <row r="3" spans="13:16" ht="12.75">
      <c r="M3"/>
      <c r="N3"/>
      <c r="O3" s="1"/>
      <c r="P3" s="76"/>
    </row>
    <row r="4" spans="1:17" ht="15">
      <c r="A4" s="178" t="s">
        <v>110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"/>
      <c r="P4" s="1"/>
      <c r="Q4" s="7"/>
    </row>
    <row r="5" spans="1:17" ht="15">
      <c r="A5" s="178" t="s">
        <v>111</v>
      </c>
      <c r="B5" s="178" t="s">
        <v>1</v>
      </c>
      <c r="C5" s="178" t="s">
        <v>2</v>
      </c>
      <c r="D5" s="255" t="s">
        <v>112</v>
      </c>
      <c r="E5" s="255"/>
      <c r="F5" s="255"/>
      <c r="G5" s="255"/>
      <c r="H5" s="255"/>
      <c r="I5" s="255"/>
      <c r="J5" s="255"/>
      <c r="K5" s="255"/>
      <c r="L5" s="255"/>
      <c r="M5" s="255"/>
      <c r="N5" s="178" t="s">
        <v>800</v>
      </c>
      <c r="O5" s="1"/>
      <c r="P5" s="1"/>
      <c r="Q5" s="76"/>
    </row>
    <row r="6" spans="1:17" ht="12.75">
      <c r="A6">
        <v>1</v>
      </c>
      <c r="B6" t="s">
        <v>216</v>
      </c>
      <c r="C6" t="s">
        <v>123</v>
      </c>
      <c r="D6">
        <v>6</v>
      </c>
      <c r="E6">
        <v>6</v>
      </c>
      <c r="F6">
        <v>6</v>
      </c>
      <c r="G6">
        <v>5</v>
      </c>
      <c r="H6">
        <v>5</v>
      </c>
      <c r="I6">
        <v>5</v>
      </c>
      <c r="J6">
        <v>5</v>
      </c>
      <c r="K6">
        <v>6</v>
      </c>
      <c r="L6" t="s">
        <v>118</v>
      </c>
      <c r="M6" t="s">
        <v>801</v>
      </c>
      <c r="N6"/>
      <c r="O6" s="1"/>
      <c r="P6" s="1"/>
      <c r="Q6" s="7"/>
    </row>
    <row r="7" spans="1:17" ht="12.75">
      <c r="A7">
        <v>2</v>
      </c>
      <c r="B7" t="s">
        <v>348</v>
      </c>
      <c r="C7" t="s">
        <v>109</v>
      </c>
      <c r="D7">
        <v>6</v>
      </c>
      <c r="E7">
        <v>5</v>
      </c>
      <c r="F7">
        <v>6</v>
      </c>
      <c r="G7">
        <v>4</v>
      </c>
      <c r="H7">
        <v>5</v>
      </c>
      <c r="I7">
        <v>4</v>
      </c>
      <c r="J7">
        <v>6</v>
      </c>
      <c r="K7">
        <v>6</v>
      </c>
      <c r="L7" t="s">
        <v>118</v>
      </c>
      <c r="M7" t="s">
        <v>802</v>
      </c>
      <c r="N7"/>
      <c r="O7" s="1"/>
      <c r="P7" s="1"/>
      <c r="Q7" s="7"/>
    </row>
    <row r="8" spans="1:17" ht="12.75">
      <c r="A8">
        <v>3</v>
      </c>
      <c r="B8" t="s">
        <v>168</v>
      </c>
      <c r="C8" t="s">
        <v>126</v>
      </c>
      <c r="D8">
        <v>4</v>
      </c>
      <c r="E8">
        <v>4</v>
      </c>
      <c r="F8">
        <v>6</v>
      </c>
      <c r="G8">
        <v>5</v>
      </c>
      <c r="H8">
        <v>3</v>
      </c>
      <c r="I8">
        <v>6</v>
      </c>
      <c r="J8">
        <v>6</v>
      </c>
      <c r="K8">
        <v>6</v>
      </c>
      <c r="L8" t="s">
        <v>118</v>
      </c>
      <c r="M8" t="s">
        <v>803</v>
      </c>
      <c r="N8"/>
      <c r="O8" s="1"/>
      <c r="P8" s="1"/>
      <c r="Q8" s="7"/>
    </row>
    <row r="9" spans="1:17" ht="12.75">
      <c r="A9">
        <v>4</v>
      </c>
      <c r="B9" t="s">
        <v>804</v>
      </c>
      <c r="C9" t="s">
        <v>123</v>
      </c>
      <c r="D9">
        <v>6</v>
      </c>
      <c r="E9">
        <v>6</v>
      </c>
      <c r="F9">
        <v>5</v>
      </c>
      <c r="G9">
        <v>4</v>
      </c>
      <c r="H9">
        <v>4</v>
      </c>
      <c r="I9">
        <v>6</v>
      </c>
      <c r="J9">
        <v>2</v>
      </c>
      <c r="K9">
        <v>5</v>
      </c>
      <c r="L9" t="s">
        <v>118</v>
      </c>
      <c r="M9" t="s">
        <v>805</v>
      </c>
      <c r="N9"/>
      <c r="O9" s="1"/>
      <c r="P9" s="1"/>
      <c r="Q9" s="7"/>
    </row>
    <row r="10" spans="1:17" ht="12.75">
      <c r="A10">
        <v>5</v>
      </c>
      <c r="B10" t="s">
        <v>232</v>
      </c>
      <c r="C10" t="s">
        <v>126</v>
      </c>
      <c r="D10">
        <v>4</v>
      </c>
      <c r="E10">
        <v>2</v>
      </c>
      <c r="F10">
        <v>6</v>
      </c>
      <c r="G10">
        <v>3</v>
      </c>
      <c r="H10">
        <v>4</v>
      </c>
      <c r="I10">
        <v>3</v>
      </c>
      <c r="J10">
        <v>1</v>
      </c>
      <c r="K10">
        <v>4</v>
      </c>
      <c r="L10" t="s">
        <v>118</v>
      </c>
      <c r="M10" t="s">
        <v>806</v>
      </c>
      <c r="N10"/>
      <c r="O10" s="1"/>
      <c r="P10" s="1"/>
      <c r="Q10" s="7"/>
    </row>
    <row r="11" spans="13:17" ht="12.75">
      <c r="M11"/>
      <c r="N11"/>
      <c r="O11" s="1"/>
      <c r="P11" s="1"/>
      <c r="Q11" s="82"/>
    </row>
    <row r="12" spans="1:16" ht="15">
      <c r="A12" s="178" t="s">
        <v>124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"/>
      <c r="P12" s="1"/>
    </row>
    <row r="13" spans="1:17" ht="15">
      <c r="A13" s="178" t="s">
        <v>111</v>
      </c>
      <c r="B13" s="178" t="s">
        <v>1</v>
      </c>
      <c r="C13" s="178" t="s">
        <v>2</v>
      </c>
      <c r="D13" s="255" t="s">
        <v>112</v>
      </c>
      <c r="E13" s="255"/>
      <c r="F13" s="255"/>
      <c r="G13" s="255"/>
      <c r="H13" s="255"/>
      <c r="I13" s="255"/>
      <c r="J13" s="255"/>
      <c r="K13" s="255"/>
      <c r="L13" s="255"/>
      <c r="M13" s="255"/>
      <c r="N13" s="179" t="s">
        <v>800</v>
      </c>
      <c r="O13" s="1"/>
      <c r="P13" s="1"/>
      <c r="Q13" s="187"/>
    </row>
    <row r="14" spans="1:16" ht="12.75">
      <c r="A14">
        <v>1</v>
      </c>
      <c r="B14" t="s">
        <v>350</v>
      </c>
      <c r="C14" t="s">
        <v>115</v>
      </c>
      <c r="D14">
        <v>6</v>
      </c>
      <c r="E14">
        <v>6</v>
      </c>
      <c r="F14">
        <v>6</v>
      </c>
      <c r="G14">
        <v>5</v>
      </c>
      <c r="H14">
        <v>6</v>
      </c>
      <c r="I14">
        <v>6</v>
      </c>
      <c r="J14">
        <v>6</v>
      </c>
      <c r="K14">
        <v>6</v>
      </c>
      <c r="L14" t="s">
        <v>118</v>
      </c>
      <c r="M14" t="s">
        <v>807</v>
      </c>
      <c r="N14" t="s">
        <v>808</v>
      </c>
      <c r="O14" s="1"/>
      <c r="P14" s="1"/>
    </row>
    <row r="15" spans="1:16" ht="12.75">
      <c r="A15">
        <v>2</v>
      </c>
      <c r="B15" t="s">
        <v>78</v>
      </c>
      <c r="C15" t="s">
        <v>115</v>
      </c>
      <c r="D15">
        <v>6</v>
      </c>
      <c r="E15">
        <v>6</v>
      </c>
      <c r="F15">
        <v>6</v>
      </c>
      <c r="G15">
        <v>6</v>
      </c>
      <c r="H15">
        <v>5</v>
      </c>
      <c r="I15">
        <v>5</v>
      </c>
      <c r="J15">
        <v>6</v>
      </c>
      <c r="K15">
        <v>6</v>
      </c>
      <c r="L15" t="s">
        <v>118</v>
      </c>
      <c r="M15" t="s">
        <v>809</v>
      </c>
      <c r="N15" t="s">
        <v>810</v>
      </c>
      <c r="O15" s="1"/>
      <c r="P15" s="1"/>
    </row>
    <row r="16" spans="1:14" ht="12.75">
      <c r="A16">
        <v>3</v>
      </c>
      <c r="B16" t="s">
        <v>76</v>
      </c>
      <c r="C16" t="s">
        <v>115</v>
      </c>
      <c r="D16">
        <v>5</v>
      </c>
      <c r="E16">
        <v>5</v>
      </c>
      <c r="F16">
        <v>6</v>
      </c>
      <c r="G16">
        <v>5</v>
      </c>
      <c r="H16">
        <v>6</v>
      </c>
      <c r="I16">
        <v>4</v>
      </c>
      <c r="J16">
        <v>6</v>
      </c>
      <c r="K16">
        <v>6</v>
      </c>
      <c r="L16" t="s">
        <v>118</v>
      </c>
      <c r="M16" t="s">
        <v>811</v>
      </c>
      <c r="N16"/>
    </row>
    <row r="17" spans="1:14" ht="12.75">
      <c r="A17">
        <v>4</v>
      </c>
      <c r="B17" t="s">
        <v>71</v>
      </c>
      <c r="C17" t="s">
        <v>109</v>
      </c>
      <c r="D17">
        <v>4</v>
      </c>
      <c r="E17">
        <v>6</v>
      </c>
      <c r="F17">
        <v>6</v>
      </c>
      <c r="G17">
        <v>5</v>
      </c>
      <c r="H17">
        <v>3</v>
      </c>
      <c r="I17">
        <v>6</v>
      </c>
      <c r="J17">
        <v>6</v>
      </c>
      <c r="K17">
        <v>6</v>
      </c>
      <c r="L17" t="s">
        <v>118</v>
      </c>
      <c r="M17" t="s">
        <v>812</v>
      </c>
      <c r="N17"/>
    </row>
    <row r="18" spans="1:14" ht="12.75">
      <c r="A18">
        <v>5</v>
      </c>
      <c r="B18" t="s">
        <v>72</v>
      </c>
      <c r="C18" t="s">
        <v>123</v>
      </c>
      <c r="D18">
        <v>6</v>
      </c>
      <c r="E18">
        <v>6</v>
      </c>
      <c r="F18">
        <v>6</v>
      </c>
      <c r="G18">
        <v>4</v>
      </c>
      <c r="H18">
        <v>4</v>
      </c>
      <c r="I18">
        <v>6</v>
      </c>
      <c r="J18">
        <v>5</v>
      </c>
      <c r="K18">
        <v>5</v>
      </c>
      <c r="L18" t="s">
        <v>118</v>
      </c>
      <c r="M18" t="s">
        <v>813</v>
      </c>
      <c r="N18"/>
    </row>
    <row r="19" spans="1:14" ht="12.75">
      <c r="A19">
        <v>6</v>
      </c>
      <c r="B19" t="s">
        <v>94</v>
      </c>
      <c r="C19" t="s">
        <v>115</v>
      </c>
      <c r="D19">
        <v>5</v>
      </c>
      <c r="E19">
        <v>5</v>
      </c>
      <c r="F19">
        <v>6</v>
      </c>
      <c r="G19">
        <v>2</v>
      </c>
      <c r="H19">
        <v>5</v>
      </c>
      <c r="I19">
        <v>5</v>
      </c>
      <c r="J19">
        <v>5</v>
      </c>
      <c r="K19">
        <v>6</v>
      </c>
      <c r="L19" t="s">
        <v>118</v>
      </c>
      <c r="M19" t="s">
        <v>814</v>
      </c>
      <c r="N19"/>
    </row>
    <row r="20" spans="1:14" ht="12.75">
      <c r="A20">
        <v>7</v>
      </c>
      <c r="B20" t="s">
        <v>80</v>
      </c>
      <c r="C20" t="s">
        <v>126</v>
      </c>
      <c r="D20">
        <v>5</v>
      </c>
      <c r="E20">
        <v>6</v>
      </c>
      <c r="F20">
        <v>6</v>
      </c>
      <c r="G20">
        <v>2</v>
      </c>
      <c r="H20">
        <v>5</v>
      </c>
      <c r="I20">
        <v>4</v>
      </c>
      <c r="J20">
        <v>5</v>
      </c>
      <c r="K20">
        <v>5</v>
      </c>
      <c r="L20" t="s">
        <v>118</v>
      </c>
      <c r="M20" t="s">
        <v>815</v>
      </c>
      <c r="N20"/>
    </row>
    <row r="21" spans="1:14" ht="12.75">
      <c r="A21">
        <v>8</v>
      </c>
      <c r="B21" t="s">
        <v>18</v>
      </c>
      <c r="C21" t="s">
        <v>206</v>
      </c>
      <c r="D21">
        <v>5</v>
      </c>
      <c r="E21">
        <v>4</v>
      </c>
      <c r="F21">
        <v>5</v>
      </c>
      <c r="G21">
        <v>5</v>
      </c>
      <c r="H21">
        <v>6</v>
      </c>
      <c r="I21">
        <v>4</v>
      </c>
      <c r="J21">
        <v>4</v>
      </c>
      <c r="K21">
        <v>5</v>
      </c>
      <c r="L21" t="s">
        <v>118</v>
      </c>
      <c r="M21" t="s">
        <v>816</v>
      </c>
      <c r="N21"/>
    </row>
    <row r="22" spans="1:14" ht="12.75">
      <c r="A22">
        <v>9</v>
      </c>
      <c r="B22" t="s">
        <v>817</v>
      </c>
      <c r="C22" t="s">
        <v>206</v>
      </c>
      <c r="D22">
        <v>6</v>
      </c>
      <c r="E22">
        <v>3</v>
      </c>
      <c r="F22">
        <v>6</v>
      </c>
      <c r="G22">
        <v>3</v>
      </c>
      <c r="H22">
        <v>5</v>
      </c>
      <c r="I22">
        <v>4</v>
      </c>
      <c r="J22">
        <v>3</v>
      </c>
      <c r="K22">
        <v>6</v>
      </c>
      <c r="L22" t="s">
        <v>118</v>
      </c>
      <c r="M22" t="s">
        <v>818</v>
      </c>
      <c r="N22"/>
    </row>
    <row r="23" spans="13:14" ht="12.75">
      <c r="M23"/>
      <c r="N23"/>
    </row>
    <row r="24" spans="1:14" ht="15">
      <c r="A24" s="178" t="s">
        <v>135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ht="15">
      <c r="A25" s="178" t="s">
        <v>111</v>
      </c>
      <c r="B25" s="178" t="s">
        <v>1</v>
      </c>
      <c r="C25" s="178" t="s">
        <v>2</v>
      </c>
      <c r="D25" s="255" t="s">
        <v>112</v>
      </c>
      <c r="E25" s="255"/>
      <c r="F25" s="255"/>
      <c r="G25" s="255"/>
      <c r="H25" s="255"/>
      <c r="I25" s="255"/>
      <c r="J25" s="255"/>
      <c r="K25" s="255"/>
      <c r="L25" s="255"/>
      <c r="M25" s="255"/>
      <c r="N25" s="179" t="s">
        <v>800</v>
      </c>
    </row>
    <row r="26" spans="1:14" ht="15">
      <c r="A26">
        <v>1</v>
      </c>
      <c r="B26" t="s">
        <v>8</v>
      </c>
      <c r="C26" t="s">
        <v>126</v>
      </c>
      <c r="D26">
        <v>6</v>
      </c>
      <c r="E26">
        <v>6</v>
      </c>
      <c r="F26">
        <v>6</v>
      </c>
      <c r="G26">
        <v>6</v>
      </c>
      <c r="H26">
        <v>6</v>
      </c>
      <c r="I26">
        <v>6</v>
      </c>
      <c r="J26">
        <v>6</v>
      </c>
      <c r="K26">
        <v>6</v>
      </c>
      <c r="L26" t="s">
        <v>118</v>
      </c>
      <c r="M26" t="s">
        <v>819</v>
      </c>
      <c r="N26" s="180" t="s">
        <v>808</v>
      </c>
    </row>
    <row r="27" spans="1:14" ht="15">
      <c r="A27">
        <v>2</v>
      </c>
      <c r="B27" t="s">
        <v>74</v>
      </c>
      <c r="C27" t="s">
        <v>109</v>
      </c>
      <c r="D27">
        <v>6</v>
      </c>
      <c r="E27">
        <v>6</v>
      </c>
      <c r="F27">
        <v>6</v>
      </c>
      <c r="G27">
        <v>6</v>
      </c>
      <c r="H27">
        <v>6</v>
      </c>
      <c r="I27">
        <v>6</v>
      </c>
      <c r="J27">
        <v>6</v>
      </c>
      <c r="K27">
        <v>6</v>
      </c>
      <c r="L27" t="s">
        <v>118</v>
      </c>
      <c r="M27" t="s">
        <v>820</v>
      </c>
      <c r="N27" s="180" t="s">
        <v>808</v>
      </c>
    </row>
    <row r="28" spans="1:14" ht="15">
      <c r="A28">
        <v>3</v>
      </c>
      <c r="B28" t="s">
        <v>9</v>
      </c>
      <c r="C28" t="s">
        <v>109</v>
      </c>
      <c r="D28">
        <v>6</v>
      </c>
      <c r="E28">
        <v>6</v>
      </c>
      <c r="F28">
        <v>6</v>
      </c>
      <c r="G28">
        <v>6</v>
      </c>
      <c r="H28">
        <v>6</v>
      </c>
      <c r="I28">
        <v>6</v>
      </c>
      <c r="J28">
        <v>6</v>
      </c>
      <c r="K28">
        <v>6</v>
      </c>
      <c r="L28" t="s">
        <v>118</v>
      </c>
      <c r="M28" t="s">
        <v>821</v>
      </c>
      <c r="N28" s="180" t="s">
        <v>808</v>
      </c>
    </row>
    <row r="29" spans="1:14" ht="15">
      <c r="A29">
        <v>4</v>
      </c>
      <c r="B29" t="s">
        <v>75</v>
      </c>
      <c r="C29" t="s">
        <v>123</v>
      </c>
      <c r="D29">
        <v>6</v>
      </c>
      <c r="E29">
        <v>6</v>
      </c>
      <c r="F29">
        <v>6</v>
      </c>
      <c r="G29">
        <v>5</v>
      </c>
      <c r="H29">
        <v>6</v>
      </c>
      <c r="I29">
        <v>6</v>
      </c>
      <c r="J29">
        <v>6</v>
      </c>
      <c r="K29">
        <v>6</v>
      </c>
      <c r="L29" t="s">
        <v>118</v>
      </c>
      <c r="M29" t="s">
        <v>822</v>
      </c>
      <c r="N29" s="180" t="s">
        <v>808</v>
      </c>
    </row>
    <row r="30" spans="1:14" ht="15">
      <c r="A30">
        <v>5</v>
      </c>
      <c r="B30" t="s">
        <v>35</v>
      </c>
      <c r="C30" t="s">
        <v>126</v>
      </c>
      <c r="D30">
        <v>6</v>
      </c>
      <c r="E30">
        <v>6</v>
      </c>
      <c r="F30">
        <v>6</v>
      </c>
      <c r="G30">
        <v>6</v>
      </c>
      <c r="H30">
        <v>6</v>
      </c>
      <c r="I30">
        <v>6</v>
      </c>
      <c r="J30">
        <v>5</v>
      </c>
      <c r="K30">
        <v>6</v>
      </c>
      <c r="L30" t="s">
        <v>118</v>
      </c>
      <c r="M30" t="s">
        <v>823</v>
      </c>
      <c r="N30" s="180" t="s">
        <v>808</v>
      </c>
    </row>
    <row r="31" spans="1:14" ht="15">
      <c r="A31">
        <v>6</v>
      </c>
      <c r="B31" t="s">
        <v>169</v>
      </c>
      <c r="C31" t="s">
        <v>126</v>
      </c>
      <c r="D31">
        <v>6</v>
      </c>
      <c r="E31">
        <v>5</v>
      </c>
      <c r="F31">
        <v>6</v>
      </c>
      <c r="G31">
        <v>6</v>
      </c>
      <c r="H31">
        <v>6</v>
      </c>
      <c r="I31">
        <v>6</v>
      </c>
      <c r="J31">
        <v>6</v>
      </c>
      <c r="K31">
        <v>6</v>
      </c>
      <c r="L31" t="s">
        <v>118</v>
      </c>
      <c r="M31" t="s">
        <v>824</v>
      </c>
      <c r="N31" s="180" t="s">
        <v>808</v>
      </c>
    </row>
    <row r="32" spans="1:14" ht="15">
      <c r="A32">
        <v>7</v>
      </c>
      <c r="B32" t="s">
        <v>825</v>
      </c>
      <c r="C32" t="s">
        <v>115</v>
      </c>
      <c r="D32">
        <v>6</v>
      </c>
      <c r="E32">
        <v>6</v>
      </c>
      <c r="F32">
        <v>6</v>
      </c>
      <c r="G32">
        <v>6</v>
      </c>
      <c r="H32">
        <v>6</v>
      </c>
      <c r="I32">
        <v>6</v>
      </c>
      <c r="J32">
        <v>5</v>
      </c>
      <c r="K32">
        <v>6</v>
      </c>
      <c r="L32" t="s">
        <v>118</v>
      </c>
      <c r="M32" t="s">
        <v>824</v>
      </c>
      <c r="N32" s="180" t="s">
        <v>808</v>
      </c>
    </row>
    <row r="33" spans="1:14" ht="15">
      <c r="A33">
        <v>8</v>
      </c>
      <c r="B33" t="s">
        <v>101</v>
      </c>
      <c r="C33" t="s">
        <v>123</v>
      </c>
      <c r="D33">
        <v>6</v>
      </c>
      <c r="E33">
        <v>5</v>
      </c>
      <c r="F33">
        <v>6</v>
      </c>
      <c r="G33">
        <v>5</v>
      </c>
      <c r="H33">
        <v>6</v>
      </c>
      <c r="I33">
        <v>6</v>
      </c>
      <c r="J33">
        <v>6</v>
      </c>
      <c r="K33">
        <v>6</v>
      </c>
      <c r="L33" t="s">
        <v>118</v>
      </c>
      <c r="M33" t="s">
        <v>826</v>
      </c>
      <c r="N33" s="180" t="s">
        <v>810</v>
      </c>
    </row>
    <row r="34" spans="1:14" ht="15">
      <c r="A34">
        <v>9</v>
      </c>
      <c r="B34" t="s">
        <v>102</v>
      </c>
      <c r="C34" t="s">
        <v>126</v>
      </c>
      <c r="D34">
        <v>6</v>
      </c>
      <c r="E34">
        <v>6</v>
      </c>
      <c r="F34">
        <v>5</v>
      </c>
      <c r="G34">
        <v>6</v>
      </c>
      <c r="H34">
        <v>6</v>
      </c>
      <c r="I34">
        <v>6</v>
      </c>
      <c r="J34">
        <v>6</v>
      </c>
      <c r="K34">
        <v>5</v>
      </c>
      <c r="L34" t="s">
        <v>118</v>
      </c>
      <c r="M34" t="s">
        <v>827</v>
      </c>
      <c r="N34" s="180" t="s">
        <v>810</v>
      </c>
    </row>
    <row r="35" spans="1:14" ht="15">
      <c r="A35">
        <v>10</v>
      </c>
      <c r="B35" t="s">
        <v>59</v>
      </c>
      <c r="C35" t="s">
        <v>109</v>
      </c>
      <c r="D35">
        <v>6</v>
      </c>
      <c r="E35">
        <v>6</v>
      </c>
      <c r="F35">
        <v>6</v>
      </c>
      <c r="G35">
        <v>5</v>
      </c>
      <c r="H35">
        <v>5</v>
      </c>
      <c r="I35">
        <v>6</v>
      </c>
      <c r="J35">
        <v>6</v>
      </c>
      <c r="K35">
        <v>6</v>
      </c>
      <c r="L35" t="s">
        <v>118</v>
      </c>
      <c r="M35" t="s">
        <v>828</v>
      </c>
      <c r="N35" s="180" t="s">
        <v>810</v>
      </c>
    </row>
    <row r="36" spans="1:14" ht="15">
      <c r="A36">
        <v>11</v>
      </c>
      <c r="B36" t="s">
        <v>43</v>
      </c>
      <c r="C36" t="s">
        <v>115</v>
      </c>
      <c r="D36">
        <v>6</v>
      </c>
      <c r="E36">
        <v>6</v>
      </c>
      <c r="F36">
        <v>6</v>
      </c>
      <c r="G36">
        <v>5</v>
      </c>
      <c r="H36">
        <v>6</v>
      </c>
      <c r="I36">
        <v>6</v>
      </c>
      <c r="J36">
        <v>5</v>
      </c>
      <c r="K36">
        <v>6</v>
      </c>
      <c r="L36" t="s">
        <v>118</v>
      </c>
      <c r="M36" t="s">
        <v>829</v>
      </c>
      <c r="N36" s="180" t="s">
        <v>810</v>
      </c>
    </row>
    <row r="37" spans="1:14" ht="12.75">
      <c r="A37">
        <v>12</v>
      </c>
      <c r="B37" t="s">
        <v>79</v>
      </c>
      <c r="C37" t="s">
        <v>115</v>
      </c>
      <c r="D37">
        <v>6</v>
      </c>
      <c r="E37">
        <v>5</v>
      </c>
      <c r="F37">
        <v>6</v>
      </c>
      <c r="G37">
        <v>4</v>
      </c>
      <c r="H37">
        <v>5</v>
      </c>
      <c r="I37">
        <v>6</v>
      </c>
      <c r="J37">
        <v>6</v>
      </c>
      <c r="K37">
        <v>6</v>
      </c>
      <c r="L37" t="s">
        <v>118</v>
      </c>
      <c r="M37" t="s">
        <v>830</v>
      </c>
      <c r="N37"/>
    </row>
    <row r="38" spans="1:14" ht="12.75">
      <c r="A38">
        <v>13</v>
      </c>
      <c r="B38" t="s">
        <v>44</v>
      </c>
      <c r="C38" t="s">
        <v>115</v>
      </c>
      <c r="D38">
        <v>5</v>
      </c>
      <c r="E38">
        <v>4</v>
      </c>
      <c r="F38">
        <v>6</v>
      </c>
      <c r="G38">
        <v>6</v>
      </c>
      <c r="H38">
        <v>5</v>
      </c>
      <c r="I38">
        <v>6</v>
      </c>
      <c r="J38">
        <v>6</v>
      </c>
      <c r="K38">
        <v>6</v>
      </c>
      <c r="L38" t="s">
        <v>118</v>
      </c>
      <c r="M38" t="s">
        <v>831</v>
      </c>
      <c r="N38"/>
    </row>
    <row r="39" spans="1:14" ht="12.75">
      <c r="A39">
        <v>14</v>
      </c>
      <c r="B39" t="s">
        <v>88</v>
      </c>
      <c r="C39" t="s">
        <v>115</v>
      </c>
      <c r="D39">
        <v>6</v>
      </c>
      <c r="E39">
        <v>5</v>
      </c>
      <c r="F39">
        <v>6</v>
      </c>
      <c r="G39">
        <v>4</v>
      </c>
      <c r="H39">
        <v>6</v>
      </c>
      <c r="I39">
        <v>6</v>
      </c>
      <c r="J39">
        <v>5</v>
      </c>
      <c r="K39">
        <v>5</v>
      </c>
      <c r="L39" t="s">
        <v>118</v>
      </c>
      <c r="M39" t="s">
        <v>832</v>
      </c>
      <c r="N39"/>
    </row>
    <row r="40" spans="1:14" ht="12.75">
      <c r="A40">
        <v>15</v>
      </c>
      <c r="B40" t="s">
        <v>12</v>
      </c>
      <c r="C40" t="s">
        <v>109</v>
      </c>
      <c r="D40">
        <v>6</v>
      </c>
      <c r="E40">
        <v>6</v>
      </c>
      <c r="F40">
        <v>6</v>
      </c>
      <c r="G40">
        <v>5</v>
      </c>
      <c r="H40">
        <v>5</v>
      </c>
      <c r="I40">
        <v>6</v>
      </c>
      <c r="J40">
        <v>3</v>
      </c>
      <c r="K40">
        <v>6</v>
      </c>
      <c r="L40" t="s">
        <v>118</v>
      </c>
      <c r="M40" t="s">
        <v>833</v>
      </c>
      <c r="N40"/>
    </row>
    <row r="41" spans="1:14" ht="12.75">
      <c r="A41">
        <v>16</v>
      </c>
      <c r="B41" t="s">
        <v>13</v>
      </c>
      <c r="C41" t="s">
        <v>115</v>
      </c>
      <c r="D41">
        <v>4</v>
      </c>
      <c r="E41">
        <v>6</v>
      </c>
      <c r="F41">
        <v>6</v>
      </c>
      <c r="G41">
        <v>4</v>
      </c>
      <c r="H41">
        <v>6</v>
      </c>
      <c r="I41">
        <v>2</v>
      </c>
      <c r="J41">
        <v>6</v>
      </c>
      <c r="K41">
        <v>6</v>
      </c>
      <c r="L41" t="s">
        <v>118</v>
      </c>
      <c r="M41" t="s">
        <v>834</v>
      </c>
      <c r="N41"/>
    </row>
    <row r="42" spans="13:14" ht="12.75">
      <c r="M42"/>
      <c r="N42"/>
    </row>
    <row r="43" spans="1:14" ht="15">
      <c r="A43" s="178" t="s">
        <v>136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4" ht="15">
      <c r="A44" s="178" t="s">
        <v>111</v>
      </c>
      <c r="B44" s="178" t="s">
        <v>1</v>
      </c>
      <c r="C44" s="178" t="s">
        <v>2</v>
      </c>
      <c r="D44" s="255" t="s">
        <v>112</v>
      </c>
      <c r="E44" s="255"/>
      <c r="F44" s="255"/>
      <c r="G44" s="255"/>
      <c r="H44" s="255"/>
      <c r="I44" s="255"/>
      <c r="J44" s="255"/>
      <c r="K44" s="255"/>
      <c r="L44" s="255"/>
      <c r="M44" s="255"/>
      <c r="N44" s="179" t="s">
        <v>800</v>
      </c>
    </row>
    <row r="45" spans="1:17" ht="12.75">
      <c r="A45">
        <v>1</v>
      </c>
      <c r="B45" t="s">
        <v>208</v>
      </c>
      <c r="C45" t="s">
        <v>126</v>
      </c>
      <c r="D45">
        <v>4</v>
      </c>
      <c r="E45">
        <v>6</v>
      </c>
      <c r="F45">
        <v>6</v>
      </c>
      <c r="G45">
        <v>4</v>
      </c>
      <c r="H45">
        <v>5</v>
      </c>
      <c r="I45">
        <v>3</v>
      </c>
      <c r="J45">
        <v>4</v>
      </c>
      <c r="K45">
        <v>6</v>
      </c>
      <c r="L45" t="s">
        <v>118</v>
      </c>
      <c r="M45" t="s">
        <v>835</v>
      </c>
      <c r="N45"/>
      <c r="O45" s="43"/>
      <c r="P45" s="43"/>
      <c r="Q45" s="43"/>
    </row>
    <row r="46" spans="13:14" ht="12.75">
      <c r="M46"/>
      <c r="N46"/>
    </row>
    <row r="47" spans="1:14" ht="15">
      <c r="A47" s="178" t="s">
        <v>209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</row>
    <row r="48" spans="1:14" ht="15">
      <c r="A48" s="178" t="s">
        <v>111</v>
      </c>
      <c r="B48" s="178" t="s">
        <v>1</v>
      </c>
      <c r="C48" s="178" t="s">
        <v>2</v>
      </c>
      <c r="D48" s="255" t="s">
        <v>112</v>
      </c>
      <c r="E48" s="255"/>
      <c r="F48" s="255"/>
      <c r="G48" s="255"/>
      <c r="H48" s="255"/>
      <c r="I48" s="255"/>
      <c r="J48" s="255"/>
      <c r="K48" s="255"/>
      <c r="L48" s="255"/>
      <c r="M48" s="255"/>
      <c r="N48" s="179" t="s">
        <v>800</v>
      </c>
    </row>
    <row r="49" spans="1:14" ht="12.75">
      <c r="A49">
        <v>1</v>
      </c>
      <c r="B49" t="s">
        <v>107</v>
      </c>
      <c r="C49" t="s">
        <v>109</v>
      </c>
      <c r="D49">
        <v>6</v>
      </c>
      <c r="E49">
        <v>5</v>
      </c>
      <c r="F49">
        <v>6</v>
      </c>
      <c r="G49">
        <v>1</v>
      </c>
      <c r="H49">
        <v>5</v>
      </c>
      <c r="I49">
        <v>4</v>
      </c>
      <c r="J49">
        <v>6</v>
      </c>
      <c r="K49">
        <v>6</v>
      </c>
      <c r="L49" t="s">
        <v>118</v>
      </c>
      <c r="M49" t="s">
        <v>836</v>
      </c>
      <c r="N49"/>
    </row>
    <row r="50" spans="1:14" ht="12.75">
      <c r="A50">
        <v>2</v>
      </c>
      <c r="B50" t="s">
        <v>268</v>
      </c>
      <c r="C50" t="s">
        <v>109</v>
      </c>
      <c r="D50">
        <v>3</v>
      </c>
      <c r="E50">
        <v>5</v>
      </c>
      <c r="F50">
        <v>6</v>
      </c>
      <c r="G50">
        <v>4</v>
      </c>
      <c r="H50">
        <v>5</v>
      </c>
      <c r="I50">
        <v>5</v>
      </c>
      <c r="J50">
        <v>4</v>
      </c>
      <c r="K50">
        <v>6</v>
      </c>
      <c r="L50" t="s">
        <v>118</v>
      </c>
      <c r="M50" t="s">
        <v>837</v>
      </c>
      <c r="N50"/>
    </row>
    <row r="51" spans="1:14" ht="12.75">
      <c r="A51">
        <v>3</v>
      </c>
      <c r="B51" t="s">
        <v>90</v>
      </c>
      <c r="C51" t="s">
        <v>126</v>
      </c>
      <c r="D51">
        <v>6</v>
      </c>
      <c r="E51">
        <v>4</v>
      </c>
      <c r="F51">
        <v>3</v>
      </c>
      <c r="G51">
        <v>2</v>
      </c>
      <c r="H51">
        <v>3</v>
      </c>
      <c r="I51">
        <v>3</v>
      </c>
      <c r="J51">
        <v>3</v>
      </c>
      <c r="K51">
        <v>2</v>
      </c>
      <c r="L51" t="s">
        <v>118</v>
      </c>
      <c r="M51" t="s">
        <v>838</v>
      </c>
      <c r="N51"/>
    </row>
    <row r="52" spans="13:14" ht="12.75">
      <c r="M52"/>
      <c r="N52"/>
    </row>
    <row r="53" spans="1:18" ht="15">
      <c r="A53" s="178" t="s">
        <v>138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P53" s="43"/>
      <c r="Q53" s="43"/>
      <c r="R53" s="43"/>
    </row>
    <row r="54" spans="1:14" ht="15">
      <c r="A54" s="178" t="s">
        <v>111</v>
      </c>
      <c r="B54" s="178" t="s">
        <v>1</v>
      </c>
      <c r="C54" s="178" t="s">
        <v>2</v>
      </c>
      <c r="D54" s="255" t="s">
        <v>112</v>
      </c>
      <c r="E54" s="255"/>
      <c r="F54" s="255"/>
      <c r="G54" s="255"/>
      <c r="H54" s="255"/>
      <c r="I54" s="255"/>
      <c r="J54" s="255"/>
      <c r="K54" s="255"/>
      <c r="L54" s="255"/>
      <c r="M54" s="255"/>
      <c r="N54" s="179" t="s">
        <v>800</v>
      </c>
    </row>
    <row r="55" spans="1:14" ht="12.75">
      <c r="A55">
        <v>1</v>
      </c>
      <c r="B55" t="s">
        <v>53</v>
      </c>
      <c r="C55" t="s">
        <v>109</v>
      </c>
      <c r="D55">
        <v>6</v>
      </c>
      <c r="E55">
        <v>4</v>
      </c>
      <c r="F55">
        <v>3</v>
      </c>
      <c r="G55">
        <v>3</v>
      </c>
      <c r="H55">
        <v>6</v>
      </c>
      <c r="I55">
        <v>6</v>
      </c>
      <c r="J55">
        <v>5</v>
      </c>
      <c r="K55">
        <v>6</v>
      </c>
      <c r="L55" t="s">
        <v>118</v>
      </c>
      <c r="M55" t="s">
        <v>839</v>
      </c>
      <c r="N55"/>
    </row>
    <row r="56" spans="13:14" ht="12.75">
      <c r="M56"/>
      <c r="N56"/>
    </row>
    <row r="57" spans="1:14" ht="15">
      <c r="A57" s="178" t="s">
        <v>139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</row>
    <row r="58" spans="1:14" ht="15">
      <c r="A58" s="178" t="s">
        <v>111</v>
      </c>
      <c r="B58" s="178" t="s">
        <v>1</v>
      </c>
      <c r="C58" s="178" t="s">
        <v>2</v>
      </c>
      <c r="D58" s="255" t="s">
        <v>112</v>
      </c>
      <c r="E58" s="255"/>
      <c r="F58" s="255"/>
      <c r="G58" s="255"/>
      <c r="H58" s="255"/>
      <c r="I58" s="255"/>
      <c r="J58" s="255"/>
      <c r="K58" s="255"/>
      <c r="L58" s="255"/>
      <c r="M58" s="255"/>
      <c r="N58" s="179" t="s">
        <v>800</v>
      </c>
    </row>
    <row r="59" spans="1:14" ht="15">
      <c r="A59">
        <v>1</v>
      </c>
      <c r="B59" t="s">
        <v>62</v>
      </c>
      <c r="C59" t="s">
        <v>123</v>
      </c>
      <c r="D59">
        <v>6</v>
      </c>
      <c r="E59">
        <v>6</v>
      </c>
      <c r="F59">
        <v>6</v>
      </c>
      <c r="G59">
        <v>5</v>
      </c>
      <c r="H59">
        <v>6</v>
      </c>
      <c r="I59">
        <v>6</v>
      </c>
      <c r="J59">
        <v>6</v>
      </c>
      <c r="K59">
        <v>6</v>
      </c>
      <c r="L59" t="s">
        <v>118</v>
      </c>
      <c r="M59" t="s">
        <v>840</v>
      </c>
      <c r="N59" s="180" t="s">
        <v>808</v>
      </c>
    </row>
    <row r="60" spans="1:14" ht="15">
      <c r="A60">
        <v>2</v>
      </c>
      <c r="B60" t="s">
        <v>64</v>
      </c>
      <c r="C60" t="s">
        <v>123</v>
      </c>
      <c r="D60">
        <v>6</v>
      </c>
      <c r="E60">
        <v>6</v>
      </c>
      <c r="F60">
        <v>6</v>
      </c>
      <c r="G60">
        <v>5</v>
      </c>
      <c r="H60">
        <v>6</v>
      </c>
      <c r="I60">
        <v>6</v>
      </c>
      <c r="J60">
        <v>6</v>
      </c>
      <c r="K60">
        <v>6</v>
      </c>
      <c r="L60" t="s">
        <v>118</v>
      </c>
      <c r="M60" t="s">
        <v>841</v>
      </c>
      <c r="N60" s="180" t="s">
        <v>808</v>
      </c>
    </row>
    <row r="61" spans="1:14" ht="15">
      <c r="A61">
        <v>3</v>
      </c>
      <c r="B61" t="s">
        <v>10</v>
      </c>
      <c r="C61" t="s">
        <v>206</v>
      </c>
      <c r="D61">
        <v>6</v>
      </c>
      <c r="E61">
        <v>6</v>
      </c>
      <c r="F61">
        <v>6</v>
      </c>
      <c r="G61">
        <v>6</v>
      </c>
      <c r="H61">
        <v>6</v>
      </c>
      <c r="I61">
        <v>5</v>
      </c>
      <c r="J61">
        <v>6</v>
      </c>
      <c r="K61">
        <v>5</v>
      </c>
      <c r="L61" t="s">
        <v>118</v>
      </c>
      <c r="M61" t="s">
        <v>842</v>
      </c>
      <c r="N61" s="180" t="s">
        <v>810</v>
      </c>
    </row>
    <row r="62" spans="1:14" ht="12.75">
      <c r="A62">
        <v>4</v>
      </c>
      <c r="B62" t="s">
        <v>91</v>
      </c>
      <c r="C62" t="s">
        <v>126</v>
      </c>
      <c r="D62">
        <v>6</v>
      </c>
      <c r="E62">
        <v>5</v>
      </c>
      <c r="F62">
        <v>6</v>
      </c>
      <c r="G62">
        <v>3</v>
      </c>
      <c r="H62">
        <v>6</v>
      </c>
      <c r="I62">
        <v>6</v>
      </c>
      <c r="J62">
        <v>5</v>
      </c>
      <c r="K62">
        <v>6</v>
      </c>
      <c r="L62" t="s">
        <v>118</v>
      </c>
      <c r="M62" t="s">
        <v>843</v>
      </c>
      <c r="N62"/>
    </row>
    <row r="63" spans="1:14" ht="12.75">
      <c r="A63">
        <v>5</v>
      </c>
      <c r="B63" t="s">
        <v>61</v>
      </c>
      <c r="C63" t="s">
        <v>109</v>
      </c>
      <c r="D63">
        <v>6</v>
      </c>
      <c r="E63">
        <v>4</v>
      </c>
      <c r="F63">
        <v>5</v>
      </c>
      <c r="G63">
        <v>2</v>
      </c>
      <c r="H63">
        <v>5</v>
      </c>
      <c r="I63">
        <v>2</v>
      </c>
      <c r="J63">
        <v>4</v>
      </c>
      <c r="K63">
        <v>3</v>
      </c>
      <c r="L63" t="s">
        <v>118</v>
      </c>
      <c r="M63" t="s">
        <v>844</v>
      </c>
      <c r="N63"/>
    </row>
    <row r="64" spans="13:14" ht="12.75">
      <c r="M64"/>
      <c r="N64"/>
    </row>
    <row r="65" spans="1:14" ht="15">
      <c r="A65" s="178" t="s">
        <v>140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</row>
    <row r="66" spans="1:14" ht="15">
      <c r="A66" s="178" t="s">
        <v>111</v>
      </c>
      <c r="B66" s="178" t="s">
        <v>1</v>
      </c>
      <c r="C66" s="178" t="s">
        <v>2</v>
      </c>
      <c r="D66" s="255" t="s">
        <v>112</v>
      </c>
      <c r="E66" s="255"/>
      <c r="F66" s="255"/>
      <c r="G66" s="255"/>
      <c r="H66" s="255"/>
      <c r="I66" s="255"/>
      <c r="J66" s="255"/>
      <c r="K66" s="255"/>
      <c r="L66" s="255"/>
      <c r="M66" s="255"/>
      <c r="N66" s="179" t="s">
        <v>800</v>
      </c>
    </row>
    <row r="67" spans="1:14" ht="12.75">
      <c r="A67">
        <v>1</v>
      </c>
      <c r="B67" t="s">
        <v>276</v>
      </c>
      <c r="C67" t="s">
        <v>206</v>
      </c>
      <c r="D67">
        <v>6</v>
      </c>
      <c r="E67">
        <v>5</v>
      </c>
      <c r="F67">
        <v>6</v>
      </c>
      <c r="G67">
        <v>5</v>
      </c>
      <c r="H67">
        <v>4</v>
      </c>
      <c r="I67">
        <v>6</v>
      </c>
      <c r="J67">
        <v>6</v>
      </c>
      <c r="K67">
        <v>6</v>
      </c>
      <c r="L67" t="s">
        <v>118</v>
      </c>
      <c r="M67" t="s">
        <v>845</v>
      </c>
      <c r="N67"/>
    </row>
    <row r="68" spans="1:14" ht="12.75">
      <c r="A68">
        <v>2</v>
      </c>
      <c r="B68" t="s">
        <v>69</v>
      </c>
      <c r="C68" t="s">
        <v>115</v>
      </c>
      <c r="D68">
        <v>5</v>
      </c>
      <c r="E68">
        <v>6</v>
      </c>
      <c r="F68">
        <v>5</v>
      </c>
      <c r="G68">
        <v>4</v>
      </c>
      <c r="H68">
        <v>4</v>
      </c>
      <c r="I68">
        <v>6</v>
      </c>
      <c r="J68">
        <v>6</v>
      </c>
      <c r="K68">
        <v>5</v>
      </c>
      <c r="L68" t="s">
        <v>118</v>
      </c>
      <c r="M68" t="s">
        <v>846</v>
      </c>
      <c r="N68"/>
    </row>
    <row r="69" spans="1:14" ht="12.75">
      <c r="A69">
        <v>3</v>
      </c>
      <c r="B69" t="s">
        <v>81</v>
      </c>
      <c r="C69" t="s">
        <v>126</v>
      </c>
      <c r="D69">
        <v>5</v>
      </c>
      <c r="E69">
        <v>6</v>
      </c>
      <c r="F69">
        <v>5</v>
      </c>
      <c r="G69">
        <v>4</v>
      </c>
      <c r="H69">
        <v>5</v>
      </c>
      <c r="I69">
        <v>5</v>
      </c>
      <c r="J69">
        <v>6</v>
      </c>
      <c r="K69">
        <v>5</v>
      </c>
      <c r="L69" t="s">
        <v>118</v>
      </c>
      <c r="M69" t="s">
        <v>846</v>
      </c>
      <c r="N69"/>
    </row>
    <row r="70" spans="1:14" ht="12.75">
      <c r="A70">
        <v>4</v>
      </c>
      <c r="B70" t="s">
        <v>24</v>
      </c>
      <c r="C70" t="s">
        <v>109</v>
      </c>
      <c r="D70">
        <v>6</v>
      </c>
      <c r="E70">
        <v>6</v>
      </c>
      <c r="F70">
        <v>6</v>
      </c>
      <c r="G70">
        <v>2</v>
      </c>
      <c r="H70">
        <v>6</v>
      </c>
      <c r="I70">
        <v>4</v>
      </c>
      <c r="J70">
        <v>5</v>
      </c>
      <c r="K70">
        <v>5</v>
      </c>
      <c r="L70" t="s">
        <v>118</v>
      </c>
      <c r="M70" t="s">
        <v>847</v>
      </c>
      <c r="N70"/>
    </row>
    <row r="71" spans="1:14" ht="12.75">
      <c r="A71">
        <v>5</v>
      </c>
      <c r="B71" t="s">
        <v>25</v>
      </c>
      <c r="C71" t="s">
        <v>126</v>
      </c>
      <c r="D71">
        <v>6</v>
      </c>
      <c r="E71">
        <v>2</v>
      </c>
      <c r="F71">
        <v>6</v>
      </c>
      <c r="G71">
        <v>4</v>
      </c>
      <c r="H71">
        <v>6</v>
      </c>
      <c r="I71">
        <v>6</v>
      </c>
      <c r="J71">
        <v>4</v>
      </c>
      <c r="K71">
        <v>6</v>
      </c>
      <c r="L71" t="s">
        <v>118</v>
      </c>
      <c r="M71" t="s">
        <v>848</v>
      </c>
      <c r="N71"/>
    </row>
    <row r="72" spans="1:14" ht="12.75">
      <c r="A72">
        <v>6</v>
      </c>
      <c r="B72" t="s">
        <v>68</v>
      </c>
      <c r="C72" t="s">
        <v>126</v>
      </c>
      <c r="D72">
        <v>5</v>
      </c>
      <c r="E72">
        <v>5</v>
      </c>
      <c r="F72">
        <v>5</v>
      </c>
      <c r="G72">
        <v>4</v>
      </c>
      <c r="H72">
        <v>5</v>
      </c>
      <c r="I72">
        <v>5</v>
      </c>
      <c r="J72">
        <v>4</v>
      </c>
      <c r="K72">
        <v>6</v>
      </c>
      <c r="L72" t="s">
        <v>118</v>
      </c>
      <c r="M72" t="s">
        <v>849</v>
      </c>
      <c r="N72"/>
    </row>
    <row r="73" spans="1:14" ht="12.75">
      <c r="A73">
        <v>7</v>
      </c>
      <c r="B73" t="s">
        <v>67</v>
      </c>
      <c r="C73" t="s">
        <v>115</v>
      </c>
      <c r="D73">
        <v>5</v>
      </c>
      <c r="E73">
        <v>5</v>
      </c>
      <c r="F73">
        <v>5</v>
      </c>
      <c r="G73">
        <v>5</v>
      </c>
      <c r="H73">
        <v>2</v>
      </c>
      <c r="I73">
        <v>4</v>
      </c>
      <c r="J73">
        <v>6</v>
      </c>
      <c r="K73">
        <v>6</v>
      </c>
      <c r="L73" t="s">
        <v>118</v>
      </c>
      <c r="M73" t="s">
        <v>850</v>
      </c>
      <c r="N73"/>
    </row>
    <row r="74" spans="1:14" ht="12.75">
      <c r="A74">
        <v>8</v>
      </c>
      <c r="B74" t="s">
        <v>22</v>
      </c>
      <c r="C74" t="s">
        <v>115</v>
      </c>
      <c r="D74">
        <v>6</v>
      </c>
      <c r="E74">
        <v>3</v>
      </c>
      <c r="F74">
        <v>6</v>
      </c>
      <c r="G74">
        <v>5</v>
      </c>
      <c r="H74">
        <v>6</v>
      </c>
      <c r="I74">
        <v>5</v>
      </c>
      <c r="J74">
        <v>3</v>
      </c>
      <c r="K74">
        <v>3</v>
      </c>
      <c r="L74" t="s">
        <v>118</v>
      </c>
      <c r="M74" t="s">
        <v>851</v>
      </c>
      <c r="N74"/>
    </row>
    <row r="75" spans="13:14" ht="12.75">
      <c r="M75"/>
      <c r="N75"/>
    </row>
    <row r="76" spans="1:14" ht="15">
      <c r="A76" s="178" t="s">
        <v>852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</row>
    <row r="77" spans="1:14" ht="15">
      <c r="A77" s="178" t="s">
        <v>111</v>
      </c>
      <c r="B77" s="178" t="s">
        <v>1</v>
      </c>
      <c r="C77" s="178" t="s">
        <v>2</v>
      </c>
      <c r="D77" s="255" t="s">
        <v>112</v>
      </c>
      <c r="E77" s="255"/>
      <c r="F77" s="255"/>
      <c r="G77" s="255"/>
      <c r="H77" s="255"/>
      <c r="I77" s="255"/>
      <c r="J77" s="255"/>
      <c r="K77" s="255"/>
      <c r="L77" s="255"/>
      <c r="M77" s="255"/>
      <c r="N77" s="179" t="s">
        <v>800</v>
      </c>
    </row>
    <row r="78" spans="1:14" ht="12.75">
      <c r="A78">
        <v>1</v>
      </c>
      <c r="B78" t="s">
        <v>853</v>
      </c>
      <c r="C78" t="s">
        <v>126</v>
      </c>
      <c r="D78">
        <v>4</v>
      </c>
      <c r="E78">
        <v>5</v>
      </c>
      <c r="F78">
        <v>4</v>
      </c>
      <c r="G78">
        <v>6</v>
      </c>
      <c r="H78">
        <v>6</v>
      </c>
      <c r="I78">
        <v>4</v>
      </c>
      <c r="J78">
        <v>4</v>
      </c>
      <c r="K78">
        <v>5</v>
      </c>
      <c r="L78" t="s">
        <v>118</v>
      </c>
      <c r="M78" t="s">
        <v>837</v>
      </c>
      <c r="N78"/>
    </row>
    <row r="79" spans="1:14" ht="12.75">
      <c r="A79">
        <v>2</v>
      </c>
      <c r="B79" t="s">
        <v>384</v>
      </c>
      <c r="C79" t="s">
        <v>115</v>
      </c>
      <c r="D79">
        <v>2</v>
      </c>
      <c r="E79">
        <v>3</v>
      </c>
      <c r="F79">
        <v>4</v>
      </c>
      <c r="G79">
        <v>6</v>
      </c>
      <c r="H79">
        <v>5</v>
      </c>
      <c r="I79">
        <v>2</v>
      </c>
      <c r="J79">
        <v>3</v>
      </c>
      <c r="K79">
        <v>5</v>
      </c>
      <c r="L79" t="s">
        <v>118</v>
      </c>
      <c r="M79" t="s">
        <v>854</v>
      </c>
      <c r="N79"/>
    </row>
    <row r="80" spans="13:14" ht="12.75">
      <c r="M80"/>
      <c r="N80"/>
    </row>
    <row r="81" spans="1:14" ht="15">
      <c r="A81" s="178" t="s">
        <v>144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</row>
    <row r="82" spans="1:14" ht="15">
      <c r="A82" s="178" t="s">
        <v>111</v>
      </c>
      <c r="B82" s="178" t="s">
        <v>1</v>
      </c>
      <c r="C82" s="178" t="s">
        <v>2</v>
      </c>
      <c r="D82" s="255" t="s">
        <v>112</v>
      </c>
      <c r="E82" s="255"/>
      <c r="F82" s="255"/>
      <c r="G82" s="255"/>
      <c r="H82" s="255"/>
      <c r="I82" s="255"/>
      <c r="J82" s="255"/>
      <c r="K82" s="255"/>
      <c r="L82" s="255"/>
      <c r="M82" s="255"/>
      <c r="N82" s="179" t="s">
        <v>800</v>
      </c>
    </row>
    <row r="83" spans="1:14" ht="12.75">
      <c r="A83">
        <v>1</v>
      </c>
      <c r="B83" t="s">
        <v>208</v>
      </c>
      <c r="C83" t="s">
        <v>126</v>
      </c>
      <c r="D83">
        <v>6</v>
      </c>
      <c r="E83">
        <v>4</v>
      </c>
      <c r="F83">
        <v>6</v>
      </c>
      <c r="G83">
        <v>3</v>
      </c>
      <c r="H83">
        <v>4</v>
      </c>
      <c r="I83">
        <v>3</v>
      </c>
      <c r="J83">
        <v>3</v>
      </c>
      <c r="K83">
        <v>3</v>
      </c>
      <c r="L83" t="s">
        <v>118</v>
      </c>
      <c r="M83" t="s">
        <v>855</v>
      </c>
      <c r="N83"/>
    </row>
    <row r="84" spans="13:14" ht="12.75">
      <c r="M84"/>
      <c r="N84"/>
    </row>
    <row r="85" spans="1:14" ht="15">
      <c r="A85" s="178" t="s">
        <v>211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</row>
    <row r="86" spans="1:14" ht="15">
      <c r="A86" s="178" t="s">
        <v>111</v>
      </c>
      <c r="B86" s="178" t="s">
        <v>1</v>
      </c>
      <c r="C86" s="178" t="s">
        <v>2</v>
      </c>
      <c r="D86" s="255" t="s">
        <v>112</v>
      </c>
      <c r="E86" s="255"/>
      <c r="F86" s="255"/>
      <c r="G86" s="255"/>
      <c r="H86" s="255"/>
      <c r="I86" s="255"/>
      <c r="J86" s="255"/>
      <c r="K86" s="255"/>
      <c r="L86" s="255"/>
      <c r="M86" s="255"/>
      <c r="N86" s="179" t="s">
        <v>800</v>
      </c>
    </row>
    <row r="87" spans="1:14" ht="15">
      <c r="A87">
        <v>1</v>
      </c>
      <c r="B87" t="s">
        <v>75</v>
      </c>
      <c r="C87" t="s">
        <v>123</v>
      </c>
      <c r="D87">
        <v>6</v>
      </c>
      <c r="E87">
        <v>6</v>
      </c>
      <c r="F87">
        <v>6</v>
      </c>
      <c r="G87">
        <v>6</v>
      </c>
      <c r="H87">
        <v>6</v>
      </c>
      <c r="I87">
        <v>5</v>
      </c>
      <c r="J87">
        <v>6</v>
      </c>
      <c r="K87">
        <v>6</v>
      </c>
      <c r="L87" t="s">
        <v>118</v>
      </c>
      <c r="M87" t="s">
        <v>856</v>
      </c>
      <c r="N87" s="180" t="s">
        <v>810</v>
      </c>
    </row>
    <row r="88" spans="1:14" ht="12.75">
      <c r="A88">
        <v>2</v>
      </c>
      <c r="B88" t="s">
        <v>9</v>
      </c>
      <c r="C88" t="s">
        <v>109</v>
      </c>
      <c r="D88">
        <v>4</v>
      </c>
      <c r="E88">
        <v>5</v>
      </c>
      <c r="F88">
        <v>6</v>
      </c>
      <c r="G88">
        <v>5</v>
      </c>
      <c r="H88">
        <v>6</v>
      </c>
      <c r="I88">
        <v>6</v>
      </c>
      <c r="J88">
        <v>5</v>
      </c>
      <c r="K88">
        <v>6</v>
      </c>
      <c r="L88" t="s">
        <v>118</v>
      </c>
      <c r="M88" t="s">
        <v>857</v>
      </c>
      <c r="N88"/>
    </row>
    <row r="89" spans="1:14" ht="12.75">
      <c r="A89">
        <v>3</v>
      </c>
      <c r="B89" t="s">
        <v>59</v>
      </c>
      <c r="C89" t="s">
        <v>109</v>
      </c>
      <c r="D89">
        <v>6</v>
      </c>
      <c r="E89">
        <v>4</v>
      </c>
      <c r="F89">
        <v>6</v>
      </c>
      <c r="G89">
        <v>6</v>
      </c>
      <c r="H89">
        <v>6</v>
      </c>
      <c r="I89">
        <v>3</v>
      </c>
      <c r="J89">
        <v>6</v>
      </c>
      <c r="K89">
        <v>5</v>
      </c>
      <c r="L89" t="s">
        <v>118</v>
      </c>
      <c r="M89" t="s">
        <v>858</v>
      </c>
      <c r="N89"/>
    </row>
    <row r="90" spans="13:14" ht="12.75">
      <c r="M90"/>
      <c r="N90"/>
    </row>
    <row r="91" spans="1:14" ht="15">
      <c r="A91" s="178" t="s">
        <v>142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</row>
    <row r="92" spans="1:17" ht="15">
      <c r="A92" s="178" t="s">
        <v>111</v>
      </c>
      <c r="B92" s="178" t="s">
        <v>1</v>
      </c>
      <c r="C92" s="178" t="s">
        <v>2</v>
      </c>
      <c r="D92" s="255" t="s">
        <v>112</v>
      </c>
      <c r="E92" s="255"/>
      <c r="F92" s="255"/>
      <c r="G92" s="255"/>
      <c r="H92" s="255"/>
      <c r="I92" s="255"/>
      <c r="J92" s="255"/>
      <c r="K92" s="255"/>
      <c r="L92" s="255"/>
      <c r="M92" s="255"/>
      <c r="N92" s="179" t="s">
        <v>800</v>
      </c>
      <c r="O92" s="10"/>
      <c r="P92" s="10"/>
      <c r="Q92" s="95"/>
    </row>
    <row r="93" spans="1:17" ht="12.75">
      <c r="A93">
        <v>1</v>
      </c>
      <c r="B93" t="s">
        <v>107</v>
      </c>
      <c r="C93" t="s">
        <v>109</v>
      </c>
      <c r="D93">
        <v>6</v>
      </c>
      <c r="E93">
        <v>6</v>
      </c>
      <c r="F93">
        <v>6</v>
      </c>
      <c r="G93">
        <v>5</v>
      </c>
      <c r="H93">
        <v>6</v>
      </c>
      <c r="I93">
        <v>5</v>
      </c>
      <c r="J93">
        <v>6</v>
      </c>
      <c r="K93">
        <v>6</v>
      </c>
      <c r="L93" t="s">
        <v>118</v>
      </c>
      <c r="M93" t="s">
        <v>298</v>
      </c>
      <c r="N93"/>
      <c r="O93" s="10"/>
      <c r="P93" s="10"/>
      <c r="Q93" s="95"/>
    </row>
    <row r="94" spans="13:17" ht="12.75">
      <c r="M94"/>
      <c r="N94"/>
      <c r="O94" s="10"/>
      <c r="P94" s="10"/>
      <c r="Q94" s="95"/>
    </row>
    <row r="95" spans="1:17" ht="15">
      <c r="A95" s="178" t="s">
        <v>210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0"/>
      <c r="P95" s="10"/>
      <c r="Q95" s="95"/>
    </row>
    <row r="96" spans="1:17" ht="15">
      <c r="A96" s="178" t="s">
        <v>111</v>
      </c>
      <c r="B96" s="178" t="s">
        <v>1</v>
      </c>
      <c r="C96" s="178" t="s">
        <v>2</v>
      </c>
      <c r="D96" s="255" t="s">
        <v>112</v>
      </c>
      <c r="E96" s="255"/>
      <c r="F96" s="255"/>
      <c r="G96" s="255"/>
      <c r="H96" s="255"/>
      <c r="I96" s="255"/>
      <c r="J96" s="255"/>
      <c r="K96" s="255"/>
      <c r="L96" s="255"/>
      <c r="M96" s="255"/>
      <c r="N96" s="179" t="s">
        <v>800</v>
      </c>
      <c r="O96" s="10"/>
      <c r="P96" s="10"/>
      <c r="Q96" s="95"/>
    </row>
    <row r="97" spans="1:17" ht="12.75">
      <c r="A97">
        <v>1</v>
      </c>
      <c r="B97" t="s">
        <v>74</v>
      </c>
      <c r="C97" t="s">
        <v>109</v>
      </c>
      <c r="D97">
        <v>6</v>
      </c>
      <c r="E97">
        <v>5</v>
      </c>
      <c r="F97">
        <v>6</v>
      </c>
      <c r="G97">
        <v>6</v>
      </c>
      <c r="H97">
        <v>6</v>
      </c>
      <c r="I97">
        <v>5</v>
      </c>
      <c r="J97">
        <v>6</v>
      </c>
      <c r="K97">
        <v>6</v>
      </c>
      <c r="L97" t="s">
        <v>118</v>
      </c>
      <c r="M97" t="s">
        <v>859</v>
      </c>
      <c r="N97"/>
      <c r="O97" s="10"/>
      <c r="P97" s="10"/>
      <c r="Q97" s="95"/>
    </row>
    <row r="98" spans="13:17" ht="12.75">
      <c r="M98"/>
      <c r="N98"/>
      <c r="O98" s="10"/>
      <c r="P98" s="10"/>
      <c r="Q98" s="95"/>
    </row>
    <row r="99" spans="1:17" ht="15">
      <c r="A99" s="178" t="s">
        <v>146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0"/>
      <c r="P99" s="10"/>
      <c r="Q99" s="95"/>
    </row>
    <row r="100" spans="1:14" ht="15">
      <c r="A100" s="178" t="s">
        <v>111</v>
      </c>
      <c r="B100" s="178" t="s">
        <v>1</v>
      </c>
      <c r="C100" s="178" t="s">
        <v>2</v>
      </c>
      <c r="D100" s="255" t="s">
        <v>112</v>
      </c>
      <c r="E100" s="255"/>
      <c r="F100" s="255"/>
      <c r="G100" s="255"/>
      <c r="H100" s="255"/>
      <c r="I100" s="255"/>
      <c r="J100" s="255"/>
      <c r="K100" s="255"/>
      <c r="L100" s="255"/>
      <c r="M100" s="255"/>
      <c r="N100" s="179" t="s">
        <v>800</v>
      </c>
    </row>
    <row r="101" spans="1:14" ht="12.75">
      <c r="A101">
        <v>1</v>
      </c>
      <c r="B101" t="s">
        <v>860</v>
      </c>
      <c r="C101" t="s">
        <v>123</v>
      </c>
      <c r="D101">
        <v>6</v>
      </c>
      <c r="E101">
        <v>4</v>
      </c>
      <c r="F101">
        <v>6</v>
      </c>
      <c r="G101">
        <v>4</v>
      </c>
      <c r="H101">
        <v>6</v>
      </c>
      <c r="I101">
        <v>5</v>
      </c>
      <c r="J101">
        <v>5</v>
      </c>
      <c r="K101">
        <v>2</v>
      </c>
      <c r="L101" t="s">
        <v>118</v>
      </c>
      <c r="M101" t="s">
        <v>861</v>
      </c>
      <c r="N101"/>
    </row>
    <row r="102" spans="13:14" ht="12.75">
      <c r="M102"/>
      <c r="N102"/>
    </row>
    <row r="103" spans="1:14" ht="15">
      <c r="A103" s="178" t="s">
        <v>147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</row>
    <row r="104" spans="1:14" ht="15">
      <c r="A104" s="178" t="s">
        <v>111</v>
      </c>
      <c r="B104" s="178" t="s">
        <v>1</v>
      </c>
      <c r="C104" s="178" t="s">
        <v>2</v>
      </c>
      <c r="D104" s="255" t="s">
        <v>112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179" t="s">
        <v>800</v>
      </c>
    </row>
    <row r="105" spans="1:14" ht="15">
      <c r="A105">
        <v>1</v>
      </c>
      <c r="B105" t="s">
        <v>78</v>
      </c>
      <c r="C105" t="s">
        <v>115</v>
      </c>
      <c r="D105">
        <v>6</v>
      </c>
      <c r="E105">
        <v>6</v>
      </c>
      <c r="F105">
        <v>6</v>
      </c>
      <c r="G105">
        <v>5</v>
      </c>
      <c r="H105">
        <v>6</v>
      </c>
      <c r="I105">
        <v>4</v>
      </c>
      <c r="J105">
        <v>5</v>
      </c>
      <c r="K105">
        <v>6</v>
      </c>
      <c r="L105" t="s">
        <v>118</v>
      </c>
      <c r="M105" t="s">
        <v>801</v>
      </c>
      <c r="N105" s="180" t="s">
        <v>810</v>
      </c>
    </row>
    <row r="106" spans="1:14" ht="12.75">
      <c r="A106">
        <v>2</v>
      </c>
      <c r="B106" t="s">
        <v>94</v>
      </c>
      <c r="C106" t="s">
        <v>115</v>
      </c>
      <c r="D106">
        <v>5</v>
      </c>
      <c r="E106">
        <v>4</v>
      </c>
      <c r="F106">
        <v>6</v>
      </c>
      <c r="G106">
        <v>4</v>
      </c>
      <c r="H106">
        <v>5</v>
      </c>
      <c r="I106">
        <v>6</v>
      </c>
      <c r="J106">
        <v>5</v>
      </c>
      <c r="K106">
        <v>6</v>
      </c>
      <c r="L106" t="s">
        <v>118</v>
      </c>
      <c r="M106" t="s">
        <v>862</v>
      </c>
      <c r="N106"/>
    </row>
    <row r="107" spans="1:14" ht="12.75">
      <c r="A107">
        <v>3</v>
      </c>
      <c r="B107" t="s">
        <v>76</v>
      </c>
      <c r="C107" t="s">
        <v>115</v>
      </c>
      <c r="D107">
        <v>6</v>
      </c>
      <c r="E107">
        <v>4</v>
      </c>
      <c r="F107">
        <v>5</v>
      </c>
      <c r="G107">
        <v>3</v>
      </c>
      <c r="H107">
        <v>5</v>
      </c>
      <c r="I107">
        <v>5</v>
      </c>
      <c r="J107">
        <v>5</v>
      </c>
      <c r="K107">
        <v>5</v>
      </c>
      <c r="L107" t="s">
        <v>118</v>
      </c>
      <c r="M107" t="s">
        <v>863</v>
      </c>
      <c r="N107"/>
    </row>
    <row r="108" spans="1:14" ht="12.75">
      <c r="A108">
        <v>4</v>
      </c>
      <c r="B108" t="s">
        <v>19</v>
      </c>
      <c r="C108" t="s">
        <v>126</v>
      </c>
      <c r="D108">
        <v>3</v>
      </c>
      <c r="E108">
        <v>5</v>
      </c>
      <c r="F108">
        <v>6</v>
      </c>
      <c r="G108">
        <v>3</v>
      </c>
      <c r="H108">
        <v>3</v>
      </c>
      <c r="I108">
        <v>5</v>
      </c>
      <c r="J108">
        <v>5</v>
      </c>
      <c r="K108">
        <v>5</v>
      </c>
      <c r="L108" t="s">
        <v>118</v>
      </c>
      <c r="M108" t="s">
        <v>864</v>
      </c>
      <c r="N108"/>
    </row>
    <row r="109" spans="1:16" ht="12.75">
      <c r="A109">
        <v>5</v>
      </c>
      <c r="B109" t="s">
        <v>18</v>
      </c>
      <c r="C109" t="s">
        <v>206</v>
      </c>
      <c r="D109">
        <v>3</v>
      </c>
      <c r="E109">
        <v>4</v>
      </c>
      <c r="F109">
        <v>6</v>
      </c>
      <c r="G109">
        <v>2</v>
      </c>
      <c r="H109">
        <v>4</v>
      </c>
      <c r="I109">
        <v>5</v>
      </c>
      <c r="J109">
        <v>5</v>
      </c>
      <c r="K109">
        <v>4</v>
      </c>
      <c r="L109" t="s">
        <v>118</v>
      </c>
      <c r="M109" t="s">
        <v>865</v>
      </c>
      <c r="N109"/>
      <c r="P109" s="95"/>
    </row>
    <row r="110" spans="1:16" ht="12.75">
      <c r="A110">
        <v>6</v>
      </c>
      <c r="B110" t="s">
        <v>80</v>
      </c>
      <c r="C110" t="s">
        <v>126</v>
      </c>
      <c r="D110">
        <v>1</v>
      </c>
      <c r="E110">
        <v>3</v>
      </c>
      <c r="F110">
        <v>5</v>
      </c>
      <c r="G110">
        <v>2</v>
      </c>
      <c r="H110">
        <v>5</v>
      </c>
      <c r="I110">
        <v>4</v>
      </c>
      <c r="J110">
        <v>5</v>
      </c>
      <c r="K110">
        <v>3</v>
      </c>
      <c r="L110" t="s">
        <v>118</v>
      </c>
      <c r="M110" t="s">
        <v>866</v>
      </c>
      <c r="N110"/>
      <c r="P110" s="95"/>
    </row>
    <row r="111" spans="1:14" ht="12.75">
      <c r="A111">
        <v>7</v>
      </c>
      <c r="B111" t="s">
        <v>60</v>
      </c>
      <c r="C111" t="s">
        <v>206</v>
      </c>
      <c r="D111">
        <v>2</v>
      </c>
      <c r="E111">
        <v>3</v>
      </c>
      <c r="F111">
        <v>5</v>
      </c>
      <c r="G111">
        <v>2</v>
      </c>
      <c r="H111">
        <v>2</v>
      </c>
      <c r="I111">
        <v>2</v>
      </c>
      <c r="J111">
        <v>4</v>
      </c>
      <c r="K111">
        <v>5</v>
      </c>
      <c r="L111" t="s">
        <v>118</v>
      </c>
      <c r="M111" t="s">
        <v>867</v>
      </c>
      <c r="N111"/>
    </row>
    <row r="112" spans="13:14" ht="12.75">
      <c r="M112"/>
      <c r="N112"/>
    </row>
    <row r="113" spans="1:14" ht="15">
      <c r="A113" s="178" t="s">
        <v>148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</row>
    <row r="114" spans="1:15" ht="15">
      <c r="A114" s="178" t="s">
        <v>111</v>
      </c>
      <c r="B114" s="178" t="s">
        <v>1</v>
      </c>
      <c r="C114" s="178" t="s">
        <v>2</v>
      </c>
      <c r="D114" s="255" t="s">
        <v>112</v>
      </c>
      <c r="E114" s="255"/>
      <c r="F114" s="255"/>
      <c r="G114" s="255"/>
      <c r="H114" s="255"/>
      <c r="I114" s="255"/>
      <c r="J114" s="255"/>
      <c r="K114" s="255"/>
      <c r="L114" s="255"/>
      <c r="M114" s="255"/>
      <c r="N114" s="179" t="s">
        <v>800</v>
      </c>
      <c r="O114" s="1"/>
    </row>
    <row r="115" spans="1:17" ht="15">
      <c r="A115">
        <v>1</v>
      </c>
      <c r="B115" t="s">
        <v>10</v>
      </c>
      <c r="C115" t="s">
        <v>206</v>
      </c>
      <c r="D115">
        <v>6</v>
      </c>
      <c r="E115">
        <v>6</v>
      </c>
      <c r="F115">
        <v>6</v>
      </c>
      <c r="G115">
        <v>6</v>
      </c>
      <c r="H115">
        <v>6</v>
      </c>
      <c r="I115">
        <v>5</v>
      </c>
      <c r="J115">
        <v>6</v>
      </c>
      <c r="K115">
        <v>5</v>
      </c>
      <c r="L115" t="s">
        <v>118</v>
      </c>
      <c r="M115" t="s">
        <v>842</v>
      </c>
      <c r="N115" s="180" t="s">
        <v>808</v>
      </c>
      <c r="O115" s="1"/>
      <c r="Q115" s="7"/>
    </row>
    <row r="116" spans="1:17" ht="15">
      <c r="A116">
        <v>2</v>
      </c>
      <c r="B116" t="s">
        <v>101</v>
      </c>
      <c r="C116" t="s">
        <v>123</v>
      </c>
      <c r="D116">
        <v>6</v>
      </c>
      <c r="E116">
        <v>5</v>
      </c>
      <c r="F116">
        <v>6</v>
      </c>
      <c r="G116">
        <v>5</v>
      </c>
      <c r="H116">
        <v>6</v>
      </c>
      <c r="I116">
        <v>6</v>
      </c>
      <c r="J116">
        <v>5</v>
      </c>
      <c r="K116">
        <v>6</v>
      </c>
      <c r="L116" t="s">
        <v>118</v>
      </c>
      <c r="M116" t="s">
        <v>868</v>
      </c>
      <c r="N116" s="180" t="s">
        <v>810</v>
      </c>
      <c r="O116" s="1"/>
      <c r="Q116" s="7"/>
    </row>
    <row r="117" spans="1:17" ht="15">
      <c r="A117">
        <v>3</v>
      </c>
      <c r="B117" t="s">
        <v>15</v>
      </c>
      <c r="C117" t="s">
        <v>115</v>
      </c>
      <c r="D117">
        <v>6</v>
      </c>
      <c r="E117">
        <v>5</v>
      </c>
      <c r="F117">
        <v>6</v>
      </c>
      <c r="G117">
        <v>5</v>
      </c>
      <c r="H117">
        <v>6</v>
      </c>
      <c r="I117">
        <v>6</v>
      </c>
      <c r="J117">
        <v>5</v>
      </c>
      <c r="K117">
        <v>6</v>
      </c>
      <c r="L117" t="s">
        <v>118</v>
      </c>
      <c r="M117" t="s">
        <v>869</v>
      </c>
      <c r="N117" s="180" t="s">
        <v>810</v>
      </c>
      <c r="O117" s="1"/>
      <c r="Q117" s="7"/>
    </row>
    <row r="118" spans="1:17" ht="15">
      <c r="A118">
        <v>4</v>
      </c>
      <c r="B118" t="s">
        <v>43</v>
      </c>
      <c r="C118" t="s">
        <v>115</v>
      </c>
      <c r="D118">
        <v>6</v>
      </c>
      <c r="E118">
        <v>5</v>
      </c>
      <c r="F118">
        <v>6</v>
      </c>
      <c r="G118">
        <v>4</v>
      </c>
      <c r="H118">
        <v>6</v>
      </c>
      <c r="I118">
        <v>6</v>
      </c>
      <c r="J118">
        <v>6</v>
      </c>
      <c r="K118">
        <v>5</v>
      </c>
      <c r="L118" t="s">
        <v>118</v>
      </c>
      <c r="M118" t="s">
        <v>870</v>
      </c>
      <c r="N118" s="180" t="s">
        <v>810</v>
      </c>
      <c r="O118" s="1"/>
      <c r="Q118" s="7"/>
    </row>
    <row r="119" spans="1:17" ht="12.75">
      <c r="A119">
        <v>5</v>
      </c>
      <c r="B119" t="s">
        <v>12</v>
      </c>
      <c r="C119" t="s">
        <v>109</v>
      </c>
      <c r="D119">
        <v>6</v>
      </c>
      <c r="E119">
        <v>6</v>
      </c>
      <c r="F119">
        <v>6</v>
      </c>
      <c r="G119">
        <v>4</v>
      </c>
      <c r="H119">
        <v>6</v>
      </c>
      <c r="I119">
        <v>4</v>
      </c>
      <c r="J119">
        <v>5</v>
      </c>
      <c r="K119">
        <v>6</v>
      </c>
      <c r="L119" t="s">
        <v>118</v>
      </c>
      <c r="M119" t="s">
        <v>871</v>
      </c>
      <c r="N119"/>
      <c r="O119" s="1"/>
      <c r="Q119" s="82"/>
    </row>
    <row r="120" spans="1:17" ht="12.75">
      <c r="A120">
        <v>6</v>
      </c>
      <c r="B120" t="s">
        <v>79</v>
      </c>
      <c r="C120" t="s">
        <v>115</v>
      </c>
      <c r="D120">
        <v>4</v>
      </c>
      <c r="E120">
        <v>2</v>
      </c>
      <c r="F120">
        <v>6</v>
      </c>
      <c r="G120">
        <v>6</v>
      </c>
      <c r="H120">
        <v>6</v>
      </c>
      <c r="I120">
        <v>4</v>
      </c>
      <c r="J120">
        <v>5</v>
      </c>
      <c r="K120">
        <v>6</v>
      </c>
      <c r="L120" t="s">
        <v>118</v>
      </c>
      <c r="M120" t="s">
        <v>872</v>
      </c>
      <c r="N120"/>
      <c r="O120" s="1"/>
      <c r="Q120" s="7"/>
    </row>
    <row r="121" spans="1:17" ht="12.75">
      <c r="A121">
        <v>7</v>
      </c>
      <c r="B121" t="s">
        <v>44</v>
      </c>
      <c r="C121" t="s">
        <v>115</v>
      </c>
      <c r="D121">
        <v>3</v>
      </c>
      <c r="E121">
        <v>2</v>
      </c>
      <c r="F121">
        <v>3</v>
      </c>
      <c r="G121">
        <v>2</v>
      </c>
      <c r="H121">
        <v>3</v>
      </c>
      <c r="I121">
        <v>2</v>
      </c>
      <c r="J121">
        <v>4</v>
      </c>
      <c r="K121">
        <v>6</v>
      </c>
      <c r="L121" t="s">
        <v>118</v>
      </c>
      <c r="M121" t="s">
        <v>873</v>
      </c>
      <c r="N121"/>
      <c r="O121" s="1"/>
      <c r="Q121" s="82"/>
    </row>
    <row r="122" spans="13:15" ht="12.75">
      <c r="M122"/>
      <c r="N122"/>
      <c r="O122" s="1"/>
    </row>
    <row r="123" spans="1:15" ht="15">
      <c r="A123" s="178" t="s">
        <v>874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"/>
    </row>
    <row r="124" spans="1:15" ht="15">
      <c r="A124" s="178" t="s">
        <v>111</v>
      </c>
      <c r="B124" s="178" t="s">
        <v>1</v>
      </c>
      <c r="C124" s="178" t="s">
        <v>2</v>
      </c>
      <c r="D124" s="255" t="s">
        <v>112</v>
      </c>
      <c r="E124" s="255"/>
      <c r="F124" s="255"/>
      <c r="G124" s="255"/>
      <c r="H124" s="255"/>
      <c r="I124" s="255"/>
      <c r="J124" s="255"/>
      <c r="K124" s="255"/>
      <c r="L124" s="255"/>
      <c r="M124" s="255"/>
      <c r="N124" s="179" t="s">
        <v>800</v>
      </c>
      <c r="O124" s="1"/>
    </row>
    <row r="125" spans="1:15" ht="12.75">
      <c r="A125">
        <v>1</v>
      </c>
      <c r="B125" t="s">
        <v>24</v>
      </c>
      <c r="C125" t="s">
        <v>109</v>
      </c>
      <c r="D125">
        <v>6</v>
      </c>
      <c r="E125">
        <v>6</v>
      </c>
      <c r="F125">
        <v>6</v>
      </c>
      <c r="G125">
        <v>6</v>
      </c>
      <c r="H125">
        <v>6</v>
      </c>
      <c r="I125">
        <v>4</v>
      </c>
      <c r="J125">
        <v>5</v>
      </c>
      <c r="K125">
        <v>6</v>
      </c>
      <c r="L125" t="s">
        <v>118</v>
      </c>
      <c r="M125" t="s">
        <v>875</v>
      </c>
      <c r="N125"/>
      <c r="O125" s="1"/>
    </row>
    <row r="126" spans="1:15" ht="12.75">
      <c r="A126">
        <v>2</v>
      </c>
      <c r="B126" t="s">
        <v>22</v>
      </c>
      <c r="C126" t="s">
        <v>115</v>
      </c>
      <c r="D126">
        <v>6</v>
      </c>
      <c r="E126">
        <v>5</v>
      </c>
      <c r="F126">
        <v>6</v>
      </c>
      <c r="G126">
        <v>6</v>
      </c>
      <c r="H126">
        <v>6</v>
      </c>
      <c r="I126">
        <v>5</v>
      </c>
      <c r="J126">
        <v>5</v>
      </c>
      <c r="K126">
        <v>4</v>
      </c>
      <c r="L126" t="s">
        <v>118</v>
      </c>
      <c r="M126" t="s">
        <v>876</v>
      </c>
      <c r="N126"/>
      <c r="O126" s="1"/>
    </row>
    <row r="127" spans="1:15" ht="12.75">
      <c r="A127">
        <v>3</v>
      </c>
      <c r="B127" t="s">
        <v>276</v>
      </c>
      <c r="C127" t="s">
        <v>206</v>
      </c>
      <c r="D127">
        <v>4</v>
      </c>
      <c r="E127">
        <v>5</v>
      </c>
      <c r="F127">
        <v>6</v>
      </c>
      <c r="G127">
        <v>6</v>
      </c>
      <c r="H127">
        <v>5</v>
      </c>
      <c r="I127">
        <v>4</v>
      </c>
      <c r="J127">
        <v>6</v>
      </c>
      <c r="K127">
        <v>6</v>
      </c>
      <c r="L127" t="s">
        <v>118</v>
      </c>
      <c r="M127" t="s">
        <v>877</v>
      </c>
      <c r="N127"/>
      <c r="O127" s="1"/>
    </row>
    <row r="128" spans="1:15" ht="12.75">
      <c r="A128">
        <v>4</v>
      </c>
      <c r="B128" t="s">
        <v>67</v>
      </c>
      <c r="C128" t="s">
        <v>115</v>
      </c>
      <c r="D128">
        <v>5</v>
      </c>
      <c r="E128">
        <v>2</v>
      </c>
      <c r="F128">
        <v>5</v>
      </c>
      <c r="G128">
        <v>5</v>
      </c>
      <c r="H128">
        <v>6</v>
      </c>
      <c r="I128">
        <v>6</v>
      </c>
      <c r="J128">
        <v>4</v>
      </c>
      <c r="K128">
        <v>6</v>
      </c>
      <c r="L128" t="s">
        <v>118</v>
      </c>
      <c r="M128" t="s">
        <v>878</v>
      </c>
      <c r="N128"/>
      <c r="O128" s="1"/>
    </row>
    <row r="129" spans="1:15" ht="12.75">
      <c r="A129">
        <v>5</v>
      </c>
      <c r="B129" t="s">
        <v>25</v>
      </c>
      <c r="C129" t="s">
        <v>126</v>
      </c>
      <c r="D129">
        <v>6</v>
      </c>
      <c r="E129">
        <v>3</v>
      </c>
      <c r="F129">
        <v>6</v>
      </c>
      <c r="G129">
        <v>5</v>
      </c>
      <c r="H129">
        <v>5</v>
      </c>
      <c r="I129">
        <v>1</v>
      </c>
      <c r="J129">
        <v>5</v>
      </c>
      <c r="K129">
        <v>3</v>
      </c>
      <c r="L129" t="s">
        <v>118</v>
      </c>
      <c r="M129" t="s">
        <v>879</v>
      </c>
      <c r="N129"/>
      <c r="O129" s="1"/>
    </row>
    <row r="130" spans="1:15" ht="12.75">
      <c r="A130">
        <v>6</v>
      </c>
      <c r="B130" t="s">
        <v>81</v>
      </c>
      <c r="C130" t="s">
        <v>126</v>
      </c>
      <c r="D130">
        <v>3</v>
      </c>
      <c r="E130">
        <v>3</v>
      </c>
      <c r="F130">
        <v>6</v>
      </c>
      <c r="G130">
        <v>5</v>
      </c>
      <c r="H130">
        <v>4</v>
      </c>
      <c r="I130">
        <v>4</v>
      </c>
      <c r="J130">
        <v>4</v>
      </c>
      <c r="K130">
        <v>5</v>
      </c>
      <c r="L130" t="s">
        <v>118</v>
      </c>
      <c r="M130" t="s">
        <v>880</v>
      </c>
      <c r="N130"/>
      <c r="O130" s="1"/>
    </row>
    <row r="131" spans="1:15" ht="12.75">
      <c r="A131">
        <v>7</v>
      </c>
      <c r="B131" t="s">
        <v>68</v>
      </c>
      <c r="C131" t="s">
        <v>126</v>
      </c>
      <c r="D131">
        <v>4</v>
      </c>
      <c r="E131">
        <v>4</v>
      </c>
      <c r="F131">
        <v>5</v>
      </c>
      <c r="G131">
        <v>6</v>
      </c>
      <c r="H131">
        <v>4</v>
      </c>
      <c r="I131">
        <v>3</v>
      </c>
      <c r="J131">
        <v>3</v>
      </c>
      <c r="K131">
        <v>4</v>
      </c>
      <c r="L131" t="s">
        <v>118</v>
      </c>
      <c r="M131" t="s">
        <v>881</v>
      </c>
      <c r="N131"/>
      <c r="O131" s="1"/>
    </row>
    <row r="132" spans="13:15" ht="12.75">
      <c r="M132"/>
      <c r="N132"/>
      <c r="O132" s="1"/>
    </row>
    <row r="133" spans="1:15" ht="12.75">
      <c r="A133" s="97" t="s">
        <v>149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20"/>
    </row>
    <row r="134" spans="1:15" ht="15">
      <c r="A134" s="178" t="s">
        <v>111</v>
      </c>
      <c r="B134" s="178" t="s">
        <v>150</v>
      </c>
      <c r="C134" s="178" t="s">
        <v>151</v>
      </c>
      <c r="D134" s="178" t="s">
        <v>152</v>
      </c>
      <c r="E134" s="178"/>
      <c r="F134" s="178"/>
      <c r="G134" s="178"/>
      <c r="H134" s="178"/>
      <c r="I134" s="178"/>
      <c r="J134" s="178"/>
      <c r="K134" s="178"/>
      <c r="L134" s="178"/>
      <c r="M134" s="178" t="s">
        <v>112</v>
      </c>
      <c r="N134" s="178"/>
      <c r="O134" s="1"/>
    </row>
    <row r="135" spans="1:16" ht="12.75">
      <c r="A135" s="97">
        <v>1</v>
      </c>
      <c r="B135" s="97" t="s">
        <v>109</v>
      </c>
      <c r="C135" s="97" t="s">
        <v>882</v>
      </c>
      <c r="D135" s="97" t="s">
        <v>74</v>
      </c>
      <c r="E135" s="97"/>
      <c r="F135" s="97"/>
      <c r="G135" s="97"/>
      <c r="H135" s="97"/>
      <c r="I135" s="97"/>
      <c r="J135" s="97"/>
      <c r="K135" s="97"/>
      <c r="L135" s="97"/>
      <c r="M135" s="97" t="s">
        <v>222</v>
      </c>
      <c r="N135" s="97"/>
      <c r="O135" s="1"/>
      <c r="P135" s="1"/>
    </row>
    <row r="136" spans="4:16" ht="12.75">
      <c r="D136" t="s">
        <v>9</v>
      </c>
      <c r="M136" t="s">
        <v>222</v>
      </c>
      <c r="N136"/>
      <c r="O136" s="1"/>
      <c r="P136" s="1"/>
    </row>
    <row r="137" spans="4:16" ht="12.75">
      <c r="D137" t="s">
        <v>59</v>
      </c>
      <c r="M137" t="s">
        <v>154</v>
      </c>
      <c r="N137"/>
      <c r="O137" s="1"/>
      <c r="P137" s="1"/>
    </row>
    <row r="138" spans="13:16" ht="12.75">
      <c r="M138"/>
      <c r="N138"/>
      <c r="O138" s="1"/>
      <c r="P138" s="1"/>
    </row>
    <row r="139" spans="1:16" ht="12.75" customHeight="1">
      <c r="A139">
        <v>2</v>
      </c>
      <c r="B139" t="s">
        <v>126</v>
      </c>
      <c r="C139" t="s">
        <v>883</v>
      </c>
      <c r="D139" t="s">
        <v>8</v>
      </c>
      <c r="M139" t="s">
        <v>222</v>
      </c>
      <c r="N139"/>
      <c r="O139" s="1"/>
      <c r="P139" s="1"/>
    </row>
    <row r="140" spans="4:16" ht="12.75">
      <c r="D140" t="s">
        <v>169</v>
      </c>
      <c r="M140" t="s">
        <v>153</v>
      </c>
      <c r="N140"/>
      <c r="O140" s="1"/>
      <c r="P140" s="1"/>
    </row>
    <row r="141" spans="4:19" ht="12.75">
      <c r="D141" t="s">
        <v>35</v>
      </c>
      <c r="M141" t="s">
        <v>153</v>
      </c>
      <c r="N141"/>
      <c r="O141" s="43"/>
      <c r="Q141" s="43"/>
      <c r="R141" s="43"/>
      <c r="S141" s="43"/>
    </row>
    <row r="142" spans="13:17" ht="12.75">
      <c r="M142"/>
      <c r="N142"/>
      <c r="O142" s="43"/>
      <c r="P142" s="43"/>
      <c r="Q142" s="43"/>
    </row>
    <row r="143" spans="1:17" ht="12.75">
      <c r="A143">
        <v>3</v>
      </c>
      <c r="B143" t="s">
        <v>115</v>
      </c>
      <c r="C143" t="s">
        <v>884</v>
      </c>
      <c r="D143" t="s">
        <v>350</v>
      </c>
      <c r="M143" t="s">
        <v>362</v>
      </c>
      <c r="N143"/>
      <c r="O143" s="43"/>
      <c r="P143" s="43"/>
      <c r="Q143" s="43"/>
    </row>
    <row r="144" spans="4:14" ht="12.75">
      <c r="D144" t="s">
        <v>825</v>
      </c>
      <c r="M144" t="s">
        <v>153</v>
      </c>
      <c r="N144"/>
    </row>
    <row r="145" spans="4:19" ht="12.75">
      <c r="D145" t="s">
        <v>78</v>
      </c>
      <c r="M145" t="s">
        <v>154</v>
      </c>
      <c r="N145"/>
      <c r="O145" s="43"/>
      <c r="P145" s="43"/>
      <c r="Q145" s="43"/>
      <c r="R145" s="43"/>
      <c r="S145" s="43"/>
    </row>
    <row r="146" spans="13:19" ht="12.75">
      <c r="M146"/>
      <c r="N146"/>
      <c r="O146" s="43"/>
      <c r="P146" s="43"/>
      <c r="Q146" s="43"/>
      <c r="R146" s="43"/>
      <c r="S146" s="43"/>
    </row>
    <row r="147" spans="1:19" ht="12.75">
      <c r="A147">
        <v>4</v>
      </c>
      <c r="B147" t="s">
        <v>123</v>
      </c>
      <c r="C147" t="s">
        <v>885</v>
      </c>
      <c r="D147" t="s">
        <v>75</v>
      </c>
      <c r="M147" t="s">
        <v>153</v>
      </c>
      <c r="N147"/>
      <c r="O147" s="43"/>
      <c r="P147" s="43"/>
      <c r="Q147" s="43"/>
      <c r="R147" s="43"/>
      <c r="S147" s="43"/>
    </row>
    <row r="148" spans="4:19" ht="12.75">
      <c r="D148" t="s">
        <v>101</v>
      </c>
      <c r="M148" t="s">
        <v>224</v>
      </c>
      <c r="N148"/>
      <c r="O148" s="1"/>
      <c r="Q148" s="43"/>
      <c r="R148" s="43"/>
      <c r="S148" s="43"/>
    </row>
    <row r="149" spans="4:19" ht="12.75">
      <c r="D149" t="s">
        <v>216</v>
      </c>
      <c r="M149" t="s">
        <v>429</v>
      </c>
      <c r="N149"/>
      <c r="O149" s="1"/>
      <c r="Q149" s="43"/>
      <c r="R149" s="43"/>
      <c r="S149" s="43"/>
    </row>
    <row r="150" spans="13:19" ht="12.75">
      <c r="M150"/>
      <c r="N150"/>
      <c r="O150" s="1"/>
      <c r="Q150" s="43"/>
      <c r="R150" s="43"/>
      <c r="S150" s="43"/>
    </row>
    <row r="151" spans="1:15" ht="15">
      <c r="A151" s="178" t="s">
        <v>161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"/>
    </row>
    <row r="152" spans="1:16" ht="15">
      <c r="A152" s="178" t="s">
        <v>111</v>
      </c>
      <c r="B152" s="178" t="s">
        <v>150</v>
      </c>
      <c r="C152" s="178" t="s">
        <v>151</v>
      </c>
      <c r="D152" s="178" t="s">
        <v>152</v>
      </c>
      <c r="E152" s="178"/>
      <c r="F152" s="178"/>
      <c r="G152" s="178"/>
      <c r="H152" s="178"/>
      <c r="I152" s="178"/>
      <c r="J152" s="178"/>
      <c r="K152" s="178"/>
      <c r="L152" s="178"/>
      <c r="M152" s="178" t="s">
        <v>112</v>
      </c>
      <c r="N152" s="178"/>
      <c r="O152" s="1"/>
      <c r="P152" s="1"/>
    </row>
    <row r="153" spans="1:19" ht="12.75">
      <c r="A153">
        <v>1</v>
      </c>
      <c r="B153" t="s">
        <v>123</v>
      </c>
      <c r="C153" t="s">
        <v>886</v>
      </c>
      <c r="D153" t="s">
        <v>64</v>
      </c>
      <c r="M153" t="s">
        <v>153</v>
      </c>
      <c r="N153"/>
      <c r="O153" s="1"/>
      <c r="Q153" s="43"/>
      <c r="R153" s="43"/>
      <c r="S153" s="43"/>
    </row>
    <row r="154" spans="4:19" ht="12.75">
      <c r="D154" t="s">
        <v>62</v>
      </c>
      <c r="M154" t="s">
        <v>153</v>
      </c>
      <c r="N154"/>
      <c r="O154" s="1"/>
      <c r="Q154" s="43"/>
      <c r="R154" s="43"/>
      <c r="S154" s="43"/>
    </row>
    <row r="155" spans="13:19" ht="12.75">
      <c r="M155"/>
      <c r="N155"/>
      <c r="O155" s="1"/>
      <c r="Q155" s="43"/>
      <c r="R155" s="43"/>
      <c r="S155" s="43"/>
    </row>
    <row r="156" spans="1:19" ht="12.75">
      <c r="A156">
        <v>2</v>
      </c>
      <c r="B156" t="s">
        <v>206</v>
      </c>
      <c r="C156" t="s">
        <v>887</v>
      </c>
      <c r="D156" t="s">
        <v>10</v>
      </c>
      <c r="M156" t="s">
        <v>154</v>
      </c>
      <c r="N156"/>
      <c r="O156" s="1"/>
      <c r="Q156" s="43"/>
      <c r="R156" s="43"/>
      <c r="S156" s="43"/>
    </row>
    <row r="157" spans="4:19" ht="12.75">
      <c r="D157" t="s">
        <v>276</v>
      </c>
      <c r="M157" t="s">
        <v>163</v>
      </c>
      <c r="N157"/>
      <c r="O157" s="1"/>
      <c r="Q157" s="43"/>
      <c r="R157" s="43"/>
      <c r="S157" s="43"/>
    </row>
    <row r="158" spans="13:19" ht="12.75">
      <c r="M158"/>
      <c r="N158"/>
      <c r="O158" s="1"/>
      <c r="P158" s="43"/>
      <c r="Q158" s="43"/>
      <c r="R158" s="43"/>
      <c r="S158" s="43"/>
    </row>
    <row r="159" spans="1:19" ht="12.75">
      <c r="A159">
        <v>3</v>
      </c>
      <c r="B159" t="s">
        <v>126</v>
      </c>
      <c r="C159" t="s">
        <v>888</v>
      </c>
      <c r="D159" t="s">
        <v>91</v>
      </c>
      <c r="M159" t="s">
        <v>448</v>
      </c>
      <c r="N159"/>
      <c r="O159" s="1"/>
      <c r="P159" s="43"/>
      <c r="Q159" s="43"/>
      <c r="R159" s="43"/>
      <c r="S159" s="43"/>
    </row>
    <row r="160" spans="4:19" ht="12.75">
      <c r="D160" t="s">
        <v>81</v>
      </c>
      <c r="M160" t="s">
        <v>409</v>
      </c>
      <c r="N160"/>
      <c r="O160" s="1"/>
      <c r="P160" s="43"/>
      <c r="Q160" s="43"/>
      <c r="R160" s="43"/>
      <c r="S160" s="43"/>
    </row>
    <row r="161" spans="13:15" ht="12.75">
      <c r="M161"/>
      <c r="N161"/>
      <c r="O161" s="1"/>
    </row>
    <row r="162" spans="1:16" ht="12.75">
      <c r="A162">
        <v>4</v>
      </c>
      <c r="B162" t="s">
        <v>115</v>
      </c>
      <c r="C162" t="s">
        <v>889</v>
      </c>
      <c r="D162" t="s">
        <v>69</v>
      </c>
      <c r="M162" t="s">
        <v>409</v>
      </c>
      <c r="N162"/>
      <c r="O162" s="1"/>
      <c r="P162" s="1"/>
    </row>
    <row r="163" spans="4:20" ht="12.75">
      <c r="D163" t="s">
        <v>67</v>
      </c>
      <c r="M163" t="s">
        <v>890</v>
      </c>
      <c r="N163"/>
      <c r="O163" s="1"/>
      <c r="P163" s="1"/>
      <c r="Q163" s="43"/>
      <c r="R163" s="43"/>
      <c r="S163" s="43"/>
      <c r="T163" s="43"/>
    </row>
    <row r="164" spans="13:20" ht="12.75">
      <c r="M164"/>
      <c r="N164"/>
      <c r="O164" s="1"/>
      <c r="P164" s="1"/>
      <c r="Q164" s="43"/>
      <c r="R164" s="43"/>
      <c r="S164" s="43"/>
      <c r="T164" s="43"/>
    </row>
    <row r="165" spans="1:14" ht="12.75">
      <c r="A165">
        <v>5</v>
      </c>
      <c r="B165" t="s">
        <v>109</v>
      </c>
      <c r="C165" t="s">
        <v>891</v>
      </c>
      <c r="D165" t="s">
        <v>24</v>
      </c>
      <c r="M165" t="s">
        <v>339</v>
      </c>
      <c r="N165"/>
    </row>
    <row r="166" spans="4:25" ht="12.75">
      <c r="D166" t="s">
        <v>61</v>
      </c>
      <c r="M166" t="s">
        <v>892</v>
      </c>
      <c r="N166"/>
      <c r="P166" s="43"/>
      <c r="Q166" s="43"/>
      <c r="R166" s="43"/>
      <c r="T166" s="20"/>
      <c r="U166" s="20"/>
      <c r="V166" s="20"/>
      <c r="W166" s="20"/>
      <c r="X166" s="77"/>
      <c r="Y166" s="94" t="s">
        <v>156</v>
      </c>
    </row>
    <row r="167" spans="13:18" ht="12.75">
      <c r="M167"/>
      <c r="N167"/>
      <c r="O167" s="43"/>
      <c r="P167" s="43"/>
      <c r="Q167" s="43"/>
      <c r="R167" s="43"/>
    </row>
    <row r="168" spans="1:14" ht="15">
      <c r="A168" s="178" t="s">
        <v>893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</row>
    <row r="169" spans="1:19" ht="15">
      <c r="A169" s="178" t="s">
        <v>111</v>
      </c>
      <c r="B169" s="178" t="s">
        <v>150</v>
      </c>
      <c r="C169" s="178" t="s">
        <v>151</v>
      </c>
      <c r="D169" s="178" t="s">
        <v>152</v>
      </c>
      <c r="E169" s="178"/>
      <c r="F169" s="178"/>
      <c r="G169" s="178"/>
      <c r="H169" s="178"/>
      <c r="I169" s="178"/>
      <c r="J169" s="178"/>
      <c r="K169" s="178"/>
      <c r="L169" s="178"/>
      <c r="M169" s="178" t="s">
        <v>112</v>
      </c>
      <c r="N169" s="178"/>
      <c r="P169" s="43"/>
      <c r="Q169" s="43"/>
      <c r="R169" s="43"/>
      <c r="S169" s="43"/>
    </row>
    <row r="170" spans="1:19" ht="12.75">
      <c r="A170">
        <v>1</v>
      </c>
      <c r="B170" t="s">
        <v>109</v>
      </c>
      <c r="C170" t="s">
        <v>894</v>
      </c>
      <c r="D170" t="s">
        <v>53</v>
      </c>
      <c r="M170" t="s">
        <v>366</v>
      </c>
      <c r="N170"/>
      <c r="P170" s="43"/>
      <c r="Q170" s="43"/>
      <c r="R170" s="43"/>
      <c r="S170" s="43"/>
    </row>
    <row r="171" spans="4:14" ht="12.75">
      <c r="D171" t="s">
        <v>107</v>
      </c>
      <c r="M171" t="s">
        <v>895</v>
      </c>
      <c r="N171"/>
    </row>
    <row r="172" spans="13:19" ht="12.75">
      <c r="M172"/>
      <c r="N172"/>
      <c r="P172" s="43"/>
      <c r="Q172" s="43"/>
      <c r="R172" s="43"/>
      <c r="S172" s="43"/>
    </row>
    <row r="173" spans="1:19" ht="12.75">
      <c r="A173">
        <v>2</v>
      </c>
      <c r="B173" t="s">
        <v>126</v>
      </c>
      <c r="C173" t="s">
        <v>896</v>
      </c>
      <c r="D173" t="s">
        <v>208</v>
      </c>
      <c r="M173" t="s">
        <v>370</v>
      </c>
      <c r="N173"/>
      <c r="P173" s="43"/>
      <c r="Q173" s="43"/>
      <c r="R173" s="43"/>
      <c r="S173" s="43"/>
    </row>
    <row r="174" spans="4:19" ht="12.75">
      <c r="D174" t="s">
        <v>90</v>
      </c>
      <c r="M174" t="s">
        <v>897</v>
      </c>
      <c r="N174"/>
      <c r="P174" s="43"/>
      <c r="Q174" s="43"/>
      <c r="R174" s="43"/>
      <c r="S174" s="43"/>
    </row>
    <row r="175" spans="13:14" ht="12.75">
      <c r="M175"/>
      <c r="N175"/>
    </row>
    <row r="176" spans="1:14" ht="15">
      <c r="A176" s="178" t="s">
        <v>167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</row>
    <row r="177" spans="1:18" ht="15">
      <c r="A177" s="178" t="s">
        <v>111</v>
      </c>
      <c r="B177" s="178" t="s">
        <v>150</v>
      </c>
      <c r="C177" s="178" t="s">
        <v>151</v>
      </c>
      <c r="D177" s="178" t="s">
        <v>152</v>
      </c>
      <c r="E177" s="178"/>
      <c r="F177" s="178"/>
      <c r="G177" s="178"/>
      <c r="H177" s="178"/>
      <c r="I177" s="178"/>
      <c r="J177" s="178"/>
      <c r="K177" s="178"/>
      <c r="L177" s="178"/>
      <c r="M177" s="178" t="s">
        <v>112</v>
      </c>
      <c r="N177" s="178"/>
      <c r="P177" s="10"/>
      <c r="Q177" s="10"/>
      <c r="R177" s="95"/>
    </row>
    <row r="178" spans="1:18" ht="12.75">
      <c r="A178">
        <v>1</v>
      </c>
      <c r="B178" t="s">
        <v>123</v>
      </c>
      <c r="C178" t="s">
        <v>898</v>
      </c>
      <c r="D178" t="s">
        <v>75</v>
      </c>
      <c r="M178" t="s">
        <v>362</v>
      </c>
      <c r="N178"/>
      <c r="P178" s="10"/>
      <c r="Q178" s="10"/>
      <c r="R178" s="95"/>
    </row>
    <row r="179" spans="4:14" ht="12.75">
      <c r="D179" t="s">
        <v>101</v>
      </c>
      <c r="M179" t="s">
        <v>364</v>
      </c>
      <c r="N179"/>
    </row>
    <row r="180" spans="13:17" ht="12.75">
      <c r="M180"/>
      <c r="N180"/>
      <c r="O180" s="10"/>
      <c r="P180" s="10"/>
      <c r="Q180" s="95"/>
    </row>
    <row r="181" spans="1:17" ht="12.75">
      <c r="A181">
        <v>2</v>
      </c>
      <c r="B181" t="s">
        <v>109</v>
      </c>
      <c r="C181" t="s">
        <v>899</v>
      </c>
      <c r="D181" t="s">
        <v>74</v>
      </c>
      <c r="M181" t="s">
        <v>155</v>
      </c>
      <c r="N181"/>
      <c r="O181" s="10"/>
      <c r="P181" s="10"/>
      <c r="Q181" s="95"/>
    </row>
    <row r="182" spans="4:14" ht="12.75">
      <c r="D182" t="s">
        <v>107</v>
      </c>
      <c r="M182" t="s">
        <v>155</v>
      </c>
      <c r="N182"/>
    </row>
    <row r="183" spans="13:19" ht="12.75">
      <c r="M183"/>
      <c r="N183"/>
      <c r="Q183" s="10"/>
      <c r="R183" s="10"/>
      <c r="S183" s="95"/>
    </row>
    <row r="184" spans="1:19" ht="12.75">
      <c r="A184">
        <v>3</v>
      </c>
      <c r="B184" t="s">
        <v>115</v>
      </c>
      <c r="C184" t="s">
        <v>900</v>
      </c>
      <c r="D184" t="s">
        <v>15</v>
      </c>
      <c r="M184" t="s">
        <v>328</v>
      </c>
      <c r="N184"/>
      <c r="Q184" s="10"/>
      <c r="R184" s="10"/>
      <c r="S184" s="95"/>
    </row>
    <row r="185" spans="4:14" ht="12.75">
      <c r="D185" t="s">
        <v>43</v>
      </c>
      <c r="M185" t="s">
        <v>330</v>
      </c>
      <c r="N185"/>
    </row>
    <row r="186" spans="13:19" ht="12.75">
      <c r="M186"/>
      <c r="N186"/>
      <c r="Q186" s="10"/>
      <c r="R186" s="10"/>
      <c r="S186" s="95"/>
    </row>
    <row r="187" spans="1:19" ht="12.75">
      <c r="A187">
        <v>4</v>
      </c>
      <c r="B187" t="s">
        <v>206</v>
      </c>
      <c r="C187" s="10" t="s">
        <v>908</v>
      </c>
      <c r="D187" t="s">
        <v>10</v>
      </c>
      <c r="M187" t="s">
        <v>154</v>
      </c>
      <c r="N187"/>
      <c r="Q187" s="10"/>
      <c r="R187" s="10"/>
      <c r="S187" s="95"/>
    </row>
    <row r="188" spans="4:14" ht="12.75">
      <c r="D188" s="10" t="s">
        <v>18</v>
      </c>
      <c r="M188" s="10" t="s">
        <v>907</v>
      </c>
      <c r="N188"/>
    </row>
    <row r="189" spans="13:19" ht="12.75">
      <c r="M189"/>
      <c r="N189"/>
      <c r="Q189" s="10"/>
      <c r="R189" s="10"/>
      <c r="S189" s="95"/>
    </row>
    <row r="190" spans="1:19" ht="12.75">
      <c r="A190">
        <v>5</v>
      </c>
      <c r="B190" t="s">
        <v>126</v>
      </c>
      <c r="C190" t="s">
        <v>901</v>
      </c>
      <c r="D190" t="s">
        <v>19</v>
      </c>
      <c r="M190" t="s">
        <v>665</v>
      </c>
      <c r="N190"/>
      <c r="Q190" s="10"/>
      <c r="R190" s="10"/>
      <c r="S190" s="95"/>
    </row>
    <row r="191" spans="4:14" ht="12.75">
      <c r="D191" t="s">
        <v>208</v>
      </c>
      <c r="M191" t="s">
        <v>419</v>
      </c>
      <c r="N191"/>
    </row>
    <row r="192" spans="13:14" ht="12.75">
      <c r="M192"/>
      <c r="N192"/>
    </row>
    <row r="193" spans="13:14" ht="12.75">
      <c r="M193"/>
      <c r="N193"/>
    </row>
    <row r="194" spans="13:14" ht="12.75">
      <c r="M194"/>
      <c r="N194"/>
    </row>
    <row r="195" spans="13:14" ht="12.75">
      <c r="M195"/>
      <c r="N195"/>
    </row>
    <row r="196" spans="13:14" ht="12.75">
      <c r="M196"/>
      <c r="N196"/>
    </row>
    <row r="197" spans="13:14" ht="12.75">
      <c r="M197"/>
      <c r="N197"/>
    </row>
    <row r="198" spans="13:14" ht="12.75"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409.5">
      <c r="M215"/>
      <c r="N215"/>
    </row>
    <row r="216" spans="13:14" ht="409.5">
      <c r="M216"/>
      <c r="N216"/>
    </row>
    <row r="217" spans="13:14" ht="409.5">
      <c r="M217"/>
      <c r="N217"/>
    </row>
    <row r="218" spans="13:14" ht="409.5">
      <c r="M218"/>
      <c r="N218"/>
    </row>
    <row r="219" spans="13:14" ht="409.5">
      <c r="M219"/>
      <c r="N219"/>
    </row>
    <row r="220" spans="13:14" ht="409.5">
      <c r="M220"/>
      <c r="N220"/>
    </row>
    <row r="221" spans="13:14" ht="409.5">
      <c r="M221"/>
      <c r="N221"/>
    </row>
    <row r="222" spans="13:14" ht="409.5">
      <c r="M222"/>
      <c r="N222"/>
    </row>
    <row r="223" spans="13:14" ht="409.5">
      <c r="M223"/>
      <c r="N223"/>
    </row>
    <row r="224" spans="13:14" ht="409.5">
      <c r="M224"/>
      <c r="N224"/>
    </row>
    <row r="225" spans="13:14" ht="409.5">
      <c r="M225"/>
      <c r="N225"/>
    </row>
    <row r="226" spans="13:14" ht="409.5">
      <c r="M226"/>
      <c r="N226"/>
    </row>
    <row r="227" spans="13:14" ht="409.5">
      <c r="M227"/>
      <c r="N227"/>
    </row>
    <row r="228" spans="13:14" ht="409.5">
      <c r="M228"/>
      <c r="N228"/>
    </row>
    <row r="229" spans="13:14" ht="409.5">
      <c r="M229"/>
      <c r="N229"/>
    </row>
    <row r="230" spans="13:14" ht="409.5">
      <c r="M230"/>
      <c r="N230"/>
    </row>
    <row r="231" spans="13:14" ht="409.5">
      <c r="M231"/>
      <c r="N231"/>
    </row>
    <row r="232" spans="13:14" ht="409.5">
      <c r="M232"/>
      <c r="N232"/>
    </row>
    <row r="233" spans="13:14" ht="409.5">
      <c r="M233"/>
      <c r="N233"/>
    </row>
    <row r="234" spans="13:14" ht="409.5">
      <c r="M234"/>
      <c r="N234"/>
    </row>
    <row r="235" spans="13:14" ht="409.5">
      <c r="M235"/>
      <c r="N235"/>
    </row>
    <row r="236" spans="13:14" ht="409.5">
      <c r="M236"/>
      <c r="N236"/>
    </row>
    <row r="237" spans="13:14" ht="409.5">
      <c r="M237"/>
      <c r="N237"/>
    </row>
    <row r="238" spans="13:14" ht="409.5">
      <c r="M238"/>
      <c r="N238"/>
    </row>
    <row r="239" spans="13:14" ht="409.5">
      <c r="M239"/>
      <c r="N239"/>
    </row>
    <row r="240" spans="13:14" ht="409.5">
      <c r="M240"/>
      <c r="N240"/>
    </row>
    <row r="241" spans="13:14" ht="409.5">
      <c r="M241"/>
      <c r="N241"/>
    </row>
    <row r="242" spans="13:14" ht="409.5">
      <c r="M242"/>
      <c r="N242"/>
    </row>
    <row r="243" spans="13:14" ht="409.5">
      <c r="M243"/>
      <c r="N243"/>
    </row>
    <row r="244" spans="13:14" ht="409.5">
      <c r="M244"/>
      <c r="N244"/>
    </row>
    <row r="245" spans="13:14" ht="409.5">
      <c r="M245"/>
      <c r="N245"/>
    </row>
  </sheetData>
  <sheetProtection/>
  <mergeCells count="19">
    <mergeCell ref="D92:M92"/>
    <mergeCell ref="D96:M96"/>
    <mergeCell ref="D100:M100"/>
    <mergeCell ref="D54:M54"/>
    <mergeCell ref="D58:M58"/>
    <mergeCell ref="D44:M44"/>
    <mergeCell ref="D66:M66"/>
    <mergeCell ref="D77:M77"/>
    <mergeCell ref="D82:M82"/>
    <mergeCell ref="A1:N1"/>
    <mergeCell ref="A2:N2"/>
    <mergeCell ref="D86:M86"/>
    <mergeCell ref="D104:M104"/>
    <mergeCell ref="D114:M114"/>
    <mergeCell ref="D124:M124"/>
    <mergeCell ref="D5:M5"/>
    <mergeCell ref="D13:M13"/>
    <mergeCell ref="D25:M25"/>
    <mergeCell ref="D48:M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7">
      <selection activeCell="AE25" sqref="AE25"/>
    </sheetView>
  </sheetViews>
  <sheetFormatPr defaultColWidth="9.140625" defaultRowHeight="12.75"/>
  <cols>
    <col min="1" max="1" width="2.140625" style="0" customWidth="1"/>
    <col min="2" max="2" width="15.00390625" style="0" customWidth="1"/>
    <col min="3" max="3" width="3.7109375" style="0" customWidth="1"/>
    <col min="4" max="4" width="0.9921875" style="0" customWidth="1"/>
    <col min="5" max="5" width="2.8515625" style="2" customWidth="1"/>
    <col min="6" max="6" width="0.71875" style="2" customWidth="1"/>
    <col min="7" max="7" width="3.7109375" style="3" customWidth="1"/>
    <col min="8" max="8" width="0.9921875" style="0" customWidth="1"/>
    <col min="9" max="9" width="2.8515625" style="0" customWidth="1"/>
    <col min="10" max="10" width="0.71875" style="0" customWidth="1"/>
    <col min="11" max="11" width="3.7109375" style="3" customWidth="1"/>
    <col min="12" max="12" width="0.9921875" style="0" customWidth="1"/>
    <col min="13" max="13" width="2.8515625" style="2" customWidth="1"/>
    <col min="14" max="14" width="0.71875" style="2" customWidth="1"/>
    <col min="15" max="15" width="3.7109375" style="3" customWidth="1"/>
    <col min="16" max="16" width="0.9921875" style="0" customWidth="1"/>
    <col min="17" max="17" width="2.8515625" style="2" customWidth="1"/>
    <col min="18" max="18" width="0.71875" style="2" customWidth="1"/>
    <col min="19" max="19" width="3.7109375" style="3" customWidth="1"/>
    <col min="20" max="20" width="0.9921875" style="0" customWidth="1"/>
    <col min="21" max="21" width="2.8515625" style="2" customWidth="1"/>
    <col min="22" max="22" width="0.71875" style="2" customWidth="1"/>
    <col min="23" max="23" width="3.7109375" style="3" customWidth="1"/>
    <col min="24" max="24" width="0.9921875" style="0" customWidth="1"/>
    <col min="25" max="25" width="2.8515625" style="2" customWidth="1"/>
    <col min="26" max="26" width="1.57421875" style="0" customWidth="1"/>
    <col min="27" max="27" width="4.28125" style="4" customWidth="1"/>
    <col min="28" max="28" width="0.9921875" style="5" customWidth="1"/>
    <col min="29" max="29" width="4.28125" style="6" customWidth="1"/>
  </cols>
  <sheetData>
    <row r="1" spans="1:29" ht="23.25">
      <c r="A1" s="214" t="s">
        <v>342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29" ht="20.25">
      <c r="A2" s="218" t="s">
        <v>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4" spans="3:26" ht="12.75">
      <c r="C4" s="211" t="s">
        <v>33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9" ht="12.75">
      <c r="A5" s="10" t="s">
        <v>32</v>
      </c>
      <c r="B5" s="44"/>
      <c r="C5" s="212">
        <v>1</v>
      </c>
      <c r="D5" s="212"/>
      <c r="E5" s="212"/>
      <c r="F5" s="45"/>
      <c r="G5" s="212">
        <v>2</v>
      </c>
      <c r="H5" s="212"/>
      <c r="I5" s="212"/>
      <c r="J5" s="45"/>
      <c r="K5" s="212">
        <v>3</v>
      </c>
      <c r="L5" s="212"/>
      <c r="M5" s="212"/>
      <c r="N5" s="45"/>
      <c r="O5" s="212">
        <v>4</v>
      </c>
      <c r="P5" s="212"/>
      <c r="Q5" s="212"/>
      <c r="R5" s="45"/>
      <c r="S5" s="212">
        <v>5</v>
      </c>
      <c r="T5" s="212"/>
      <c r="U5" s="212"/>
      <c r="V5" s="45"/>
      <c r="W5" s="212">
        <v>6</v>
      </c>
      <c r="X5" s="212"/>
      <c r="Y5" s="212"/>
      <c r="Z5" s="8"/>
      <c r="AA5" s="210" t="s">
        <v>26</v>
      </c>
      <c r="AB5" s="210"/>
      <c r="AC5" s="210"/>
    </row>
    <row r="6" spans="1:29" ht="12.75">
      <c r="A6" s="17">
        <v>1</v>
      </c>
      <c r="B6" s="32" t="s">
        <v>51</v>
      </c>
      <c r="C6" s="19">
        <v>140</v>
      </c>
      <c r="D6" s="5" t="s">
        <v>4</v>
      </c>
      <c r="E6" s="18">
        <v>74</v>
      </c>
      <c r="F6" s="87"/>
      <c r="G6" s="87">
        <v>137</v>
      </c>
      <c r="H6" s="40" t="s">
        <v>4</v>
      </c>
      <c r="I6" s="87">
        <v>75</v>
      </c>
      <c r="J6" s="19"/>
      <c r="K6" s="85">
        <v>141</v>
      </c>
      <c r="L6" s="19" t="s">
        <v>4</v>
      </c>
      <c r="M6" s="18">
        <v>72</v>
      </c>
      <c r="N6" s="18"/>
      <c r="O6" s="85">
        <v>136</v>
      </c>
      <c r="P6" s="19" t="s">
        <v>4</v>
      </c>
      <c r="Q6" s="18">
        <v>75</v>
      </c>
      <c r="R6" s="18"/>
      <c r="S6" s="85">
        <v>133</v>
      </c>
      <c r="T6" s="19" t="s">
        <v>4</v>
      </c>
      <c r="U6" s="18">
        <v>81</v>
      </c>
      <c r="V6" s="18"/>
      <c r="W6" s="85">
        <v>142</v>
      </c>
      <c r="X6" s="19" t="s">
        <v>4</v>
      </c>
      <c r="Y6" s="18">
        <v>77</v>
      </c>
      <c r="Z6" s="17"/>
      <c r="AA6" s="38">
        <f>SUM(C6,W6,S6,O6,K6,G6)</f>
        <v>829</v>
      </c>
      <c r="AB6" s="40" t="s">
        <v>4</v>
      </c>
      <c r="AC6" s="38">
        <f>SUM(Y6,U6,Q6,M6,I6,E6)</f>
        <v>454</v>
      </c>
    </row>
    <row r="7" spans="1:29" ht="12.75">
      <c r="A7" s="17">
        <v>2</v>
      </c>
      <c r="B7" s="31" t="s">
        <v>65</v>
      </c>
      <c r="C7" s="19">
        <v>143</v>
      </c>
      <c r="D7" s="5" t="s">
        <v>4</v>
      </c>
      <c r="E7" s="18">
        <v>74</v>
      </c>
      <c r="F7" s="87"/>
      <c r="G7" s="87">
        <v>141</v>
      </c>
      <c r="H7" s="40" t="s">
        <v>4</v>
      </c>
      <c r="I7" s="87">
        <v>76</v>
      </c>
      <c r="J7" s="19"/>
      <c r="K7" s="85">
        <v>141</v>
      </c>
      <c r="L7" s="19" t="s">
        <v>4</v>
      </c>
      <c r="M7" s="18">
        <v>72</v>
      </c>
      <c r="N7" s="18"/>
      <c r="O7" s="85">
        <v>117</v>
      </c>
      <c r="P7" s="19" t="s">
        <v>4</v>
      </c>
      <c r="Q7" s="18">
        <v>67</v>
      </c>
      <c r="R7" s="18"/>
      <c r="S7" s="85">
        <v>134</v>
      </c>
      <c r="T7" s="19" t="s">
        <v>4</v>
      </c>
      <c r="U7" s="18">
        <v>81</v>
      </c>
      <c r="V7" s="18"/>
      <c r="W7" s="85">
        <v>142</v>
      </c>
      <c r="X7" s="19" t="s">
        <v>4</v>
      </c>
      <c r="Y7" s="18">
        <v>76</v>
      </c>
      <c r="Z7" s="17"/>
      <c r="AA7" s="38">
        <f>SUM(C7,W7,S7,O7,K7,G7)</f>
        <v>818</v>
      </c>
      <c r="AB7" s="40" t="s">
        <v>4</v>
      </c>
      <c r="AC7" s="38">
        <f>SUM(Y7,U7,Q7,M7,I7,E7)</f>
        <v>446</v>
      </c>
    </row>
    <row r="8" spans="1:29" ht="12.75">
      <c r="A8" s="17">
        <v>3</v>
      </c>
      <c r="B8" s="32" t="s">
        <v>50</v>
      </c>
      <c r="C8" s="5">
        <v>135</v>
      </c>
      <c r="D8" s="5" t="s">
        <v>4</v>
      </c>
      <c r="E8" s="6">
        <v>72</v>
      </c>
      <c r="F8" s="87"/>
      <c r="G8" s="87">
        <v>138</v>
      </c>
      <c r="H8" s="40" t="s">
        <v>4</v>
      </c>
      <c r="I8" s="87">
        <v>77</v>
      </c>
      <c r="J8" s="19"/>
      <c r="K8" s="85">
        <v>136</v>
      </c>
      <c r="L8" s="19" t="s">
        <v>4</v>
      </c>
      <c r="M8" s="18">
        <v>71</v>
      </c>
      <c r="N8" s="18"/>
      <c r="O8" s="85">
        <v>131</v>
      </c>
      <c r="P8" s="19" t="s">
        <v>4</v>
      </c>
      <c r="Q8" s="18">
        <v>75</v>
      </c>
      <c r="R8" s="18"/>
      <c r="S8" s="85">
        <v>129</v>
      </c>
      <c r="T8" s="19" t="s">
        <v>4</v>
      </c>
      <c r="U8" s="18">
        <v>77</v>
      </c>
      <c r="V8" s="18"/>
      <c r="W8" s="85">
        <v>140</v>
      </c>
      <c r="X8" s="19" t="s">
        <v>4</v>
      </c>
      <c r="Y8" s="18">
        <v>76</v>
      </c>
      <c r="Z8" s="17"/>
      <c r="AA8" s="38">
        <f>SUM(C8,W8,S8,O8,K8,G8)</f>
        <v>809</v>
      </c>
      <c r="AB8" s="40" t="s">
        <v>4</v>
      </c>
      <c r="AC8" s="38">
        <f>SUM(Y8,U8,Q8,M8,I8,E8)</f>
        <v>448</v>
      </c>
    </row>
    <row r="9" spans="1:29" ht="13.5" thickBot="1">
      <c r="A9" s="185">
        <v>4</v>
      </c>
      <c r="B9" s="150" t="s">
        <v>63</v>
      </c>
      <c r="C9" s="132">
        <v>135</v>
      </c>
      <c r="D9" s="124" t="s">
        <v>4</v>
      </c>
      <c r="E9" s="126">
        <v>75</v>
      </c>
      <c r="F9" s="122"/>
      <c r="G9" s="131">
        <v>131</v>
      </c>
      <c r="H9" s="123" t="s">
        <v>4</v>
      </c>
      <c r="I9" s="122">
        <v>73</v>
      </c>
      <c r="J9" s="124"/>
      <c r="K9" s="131">
        <v>138</v>
      </c>
      <c r="L9" s="124" t="s">
        <v>4</v>
      </c>
      <c r="M9" s="126">
        <v>69</v>
      </c>
      <c r="N9" s="126"/>
      <c r="O9" s="131">
        <v>133</v>
      </c>
      <c r="P9" s="124" t="s">
        <v>4</v>
      </c>
      <c r="Q9" s="126">
        <v>74</v>
      </c>
      <c r="R9" s="126"/>
      <c r="S9" s="131">
        <v>133</v>
      </c>
      <c r="T9" s="124" t="s">
        <v>4</v>
      </c>
      <c r="U9" s="126">
        <v>79</v>
      </c>
      <c r="V9" s="126"/>
      <c r="W9" s="131">
        <v>137</v>
      </c>
      <c r="X9" s="124" t="s">
        <v>4</v>
      </c>
      <c r="Y9" s="126">
        <v>74</v>
      </c>
      <c r="Z9" s="120"/>
      <c r="AA9" s="195">
        <f>SUM(C9,W9,S9,O9,K9,G9)</f>
        <v>807</v>
      </c>
      <c r="AB9" s="123" t="s">
        <v>4</v>
      </c>
      <c r="AC9" s="195">
        <f>SUM(Y9,U9,Q9,M9,I9,E9)</f>
        <v>444</v>
      </c>
    </row>
    <row r="10" spans="1:29" ht="12.75">
      <c r="A10" s="17">
        <v>5</v>
      </c>
      <c r="B10" s="31" t="s">
        <v>52</v>
      </c>
      <c r="C10" s="31">
        <v>69</v>
      </c>
      <c r="D10" s="10" t="s">
        <v>4</v>
      </c>
      <c r="E10" s="32">
        <v>44</v>
      </c>
      <c r="F10" s="31"/>
      <c r="G10" s="31">
        <v>76</v>
      </c>
      <c r="H10" s="34" t="s">
        <v>4</v>
      </c>
      <c r="I10" s="31">
        <v>47</v>
      </c>
      <c r="J10" s="21"/>
      <c r="K10" s="23">
        <v>79</v>
      </c>
      <c r="L10" s="21" t="s">
        <v>4</v>
      </c>
      <c r="M10" s="24">
        <v>41</v>
      </c>
      <c r="N10" s="24"/>
      <c r="O10" s="23"/>
      <c r="P10" s="21"/>
      <c r="Q10" s="24"/>
      <c r="R10" s="24"/>
      <c r="S10" s="23">
        <v>112</v>
      </c>
      <c r="T10" s="21" t="s">
        <v>4</v>
      </c>
      <c r="U10" s="24">
        <v>69</v>
      </c>
      <c r="V10" s="24"/>
      <c r="W10" s="23">
        <v>74</v>
      </c>
      <c r="X10" s="21" t="s">
        <v>4</v>
      </c>
      <c r="Y10" s="24">
        <v>35</v>
      </c>
      <c r="Z10" s="21"/>
      <c r="AA10" s="32">
        <f>SUM(C10,W10,S10,O10,K10,G10)</f>
        <v>410</v>
      </c>
      <c r="AB10" s="34" t="s">
        <v>4</v>
      </c>
      <c r="AC10" s="32">
        <f>SUM(Y10,U10,Q10,M10,I10,E10)</f>
        <v>236</v>
      </c>
    </row>
    <row r="11" spans="1:35" ht="12.75">
      <c r="A11" s="17"/>
      <c r="B11" s="31"/>
      <c r="C11" s="31"/>
      <c r="D11" s="34"/>
      <c r="E11" s="31"/>
      <c r="F11" s="31"/>
      <c r="G11" s="23"/>
      <c r="H11" s="19"/>
      <c r="I11" s="21"/>
      <c r="J11" s="21"/>
      <c r="K11" s="23"/>
      <c r="L11" s="10"/>
      <c r="M11" s="24"/>
      <c r="N11" s="24"/>
      <c r="O11" s="23"/>
      <c r="P11" s="19"/>
      <c r="Q11" s="24"/>
      <c r="R11" s="24"/>
      <c r="S11" s="23"/>
      <c r="T11" s="19"/>
      <c r="U11" s="24"/>
      <c r="V11" s="24"/>
      <c r="W11" s="23"/>
      <c r="X11" s="19"/>
      <c r="Y11" s="24"/>
      <c r="Z11" s="17"/>
      <c r="AA11" s="39"/>
      <c r="AB11" s="33"/>
      <c r="AC11" s="38"/>
      <c r="AI11" s="39"/>
    </row>
    <row r="12" spans="3:35" ht="12.75"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39"/>
      <c r="AC12" s="38"/>
      <c r="AI12" s="39"/>
    </row>
    <row r="13" spans="1:35" ht="12.75">
      <c r="A13" s="46" t="s">
        <v>34</v>
      </c>
      <c r="B13" s="44"/>
      <c r="C13" s="212">
        <v>1</v>
      </c>
      <c r="D13" s="212"/>
      <c r="E13" s="212"/>
      <c r="F13" s="45"/>
      <c r="G13" s="212">
        <v>2</v>
      </c>
      <c r="H13" s="212"/>
      <c r="I13" s="212"/>
      <c r="J13" s="45"/>
      <c r="K13" s="212">
        <v>3</v>
      </c>
      <c r="L13" s="212"/>
      <c r="M13" s="212"/>
      <c r="N13" s="45"/>
      <c r="O13" s="212">
        <v>4</v>
      </c>
      <c r="P13" s="212"/>
      <c r="Q13" s="212"/>
      <c r="R13" s="45"/>
      <c r="S13" s="212">
        <v>5</v>
      </c>
      <c r="T13" s="212"/>
      <c r="U13" s="212"/>
      <c r="V13" s="45"/>
      <c r="W13" s="212">
        <v>6</v>
      </c>
      <c r="X13" s="212"/>
      <c r="Y13" s="212"/>
      <c r="Z13" s="8"/>
      <c r="AA13" s="210" t="s">
        <v>26</v>
      </c>
      <c r="AB13" s="210"/>
      <c r="AC13" s="210"/>
      <c r="AD13" s="35"/>
      <c r="AI13" s="39"/>
    </row>
    <row r="14" spans="1:35" ht="13.5" thickBot="1">
      <c r="A14">
        <v>1</v>
      </c>
      <c r="B14" s="196" t="s">
        <v>50</v>
      </c>
      <c r="C14" s="139">
        <v>81</v>
      </c>
      <c r="D14" s="139" t="s">
        <v>4</v>
      </c>
      <c r="E14" s="138">
        <v>46</v>
      </c>
      <c r="F14" s="135"/>
      <c r="G14" s="135">
        <v>78</v>
      </c>
      <c r="H14" s="139" t="s">
        <v>4</v>
      </c>
      <c r="I14" s="135">
        <v>47</v>
      </c>
      <c r="J14" s="139"/>
      <c r="K14" s="137">
        <v>82</v>
      </c>
      <c r="L14" s="139" t="s">
        <v>4</v>
      </c>
      <c r="M14" s="138">
        <v>44</v>
      </c>
      <c r="N14" s="138"/>
      <c r="O14" s="137">
        <v>65</v>
      </c>
      <c r="P14" s="139" t="s">
        <v>4</v>
      </c>
      <c r="Q14" s="138">
        <v>38</v>
      </c>
      <c r="R14" s="138"/>
      <c r="S14" s="137">
        <v>77</v>
      </c>
      <c r="T14" s="139" t="s">
        <v>4</v>
      </c>
      <c r="U14" s="138">
        <v>51</v>
      </c>
      <c r="V14" s="138"/>
      <c r="W14" s="137">
        <v>79</v>
      </c>
      <c r="X14" s="139" t="s">
        <v>4</v>
      </c>
      <c r="Y14" s="138">
        <v>47</v>
      </c>
      <c r="Z14" s="133"/>
      <c r="AA14" s="197">
        <f>SUM(C14,G14,K14,O14,S14,W14)</f>
        <v>462</v>
      </c>
      <c r="AB14" s="136"/>
      <c r="AC14" s="198">
        <f>SUM(E14,I14,M14,Q14,U14,Y14)</f>
        <v>273</v>
      </c>
      <c r="AI14" s="39"/>
    </row>
    <row r="15" spans="1:35" s="17" customFormat="1" ht="12.75">
      <c r="A15" s="17">
        <v>2</v>
      </c>
      <c r="B15" s="37" t="s">
        <v>52</v>
      </c>
      <c r="C15" s="10">
        <v>81</v>
      </c>
      <c r="D15" s="10"/>
      <c r="E15" s="11">
        <v>47</v>
      </c>
      <c r="F15" s="31"/>
      <c r="G15" s="23"/>
      <c r="H15" s="10"/>
      <c r="I15" s="31"/>
      <c r="J15" s="21"/>
      <c r="K15" s="23">
        <v>81</v>
      </c>
      <c r="L15" s="21" t="s">
        <v>4</v>
      </c>
      <c r="M15" s="24">
        <v>46</v>
      </c>
      <c r="N15" s="24"/>
      <c r="O15" s="23">
        <v>83</v>
      </c>
      <c r="P15" s="21" t="s">
        <v>4</v>
      </c>
      <c r="Q15" s="24">
        <v>49</v>
      </c>
      <c r="R15" s="24"/>
      <c r="S15" s="23">
        <v>88</v>
      </c>
      <c r="T15" s="21" t="s">
        <v>4</v>
      </c>
      <c r="U15" s="24">
        <v>52</v>
      </c>
      <c r="V15" s="24"/>
      <c r="W15" s="23">
        <v>90</v>
      </c>
      <c r="X15" s="21" t="s">
        <v>4</v>
      </c>
      <c r="Y15" s="24">
        <v>50</v>
      </c>
      <c r="Z15" s="21"/>
      <c r="AA15" s="170">
        <f>SUM(C15,G15,K15,O15,S15,W15)</f>
        <v>423</v>
      </c>
      <c r="AB15" s="34"/>
      <c r="AC15" s="32">
        <f>SUM(E15,I15,M15,Q15,U15,Y15)</f>
        <v>244</v>
      </c>
      <c r="AI15" s="39"/>
    </row>
    <row r="16" spans="1:29" ht="12.75">
      <c r="A16">
        <v>3</v>
      </c>
      <c r="B16" s="37" t="s">
        <v>65</v>
      </c>
      <c r="C16" s="10">
        <v>89</v>
      </c>
      <c r="D16" s="10" t="s">
        <v>4</v>
      </c>
      <c r="E16" s="11">
        <v>50</v>
      </c>
      <c r="F16" s="31"/>
      <c r="G16" s="21">
        <v>79</v>
      </c>
      <c r="H16" s="10" t="s">
        <v>4</v>
      </c>
      <c r="I16" s="24">
        <v>46</v>
      </c>
      <c r="J16" s="21"/>
      <c r="K16" s="23">
        <v>86</v>
      </c>
      <c r="L16" s="21" t="s">
        <v>4</v>
      </c>
      <c r="M16" s="24">
        <v>46</v>
      </c>
      <c r="N16" s="24"/>
      <c r="O16" s="23">
        <v>79</v>
      </c>
      <c r="P16" s="21" t="s">
        <v>4</v>
      </c>
      <c r="Q16" s="24">
        <v>49</v>
      </c>
      <c r="R16" s="24"/>
      <c r="S16" s="23"/>
      <c r="T16" s="21"/>
      <c r="U16" s="24"/>
      <c r="V16" s="24"/>
      <c r="W16" s="23">
        <v>84</v>
      </c>
      <c r="X16" s="21" t="s">
        <v>4</v>
      </c>
      <c r="Y16" s="24">
        <v>46</v>
      </c>
      <c r="Z16" s="21"/>
      <c r="AA16" s="170">
        <f>SUM(C16,G16,K16,O16,S16,W16)</f>
        <v>417</v>
      </c>
      <c r="AB16" s="34" t="s">
        <v>4</v>
      </c>
      <c r="AC16" s="32">
        <f>SUM(E16,I16,M16,Q16,U16,Y16)</f>
        <v>237</v>
      </c>
    </row>
    <row r="17" spans="1:29" ht="12.75">
      <c r="A17" s="17">
        <v>4</v>
      </c>
      <c r="B17" s="110" t="s">
        <v>57</v>
      </c>
      <c r="C17" s="21">
        <v>80</v>
      </c>
      <c r="D17" s="21" t="s">
        <v>4</v>
      </c>
      <c r="E17" s="24">
        <v>45</v>
      </c>
      <c r="F17" s="31"/>
      <c r="G17" s="31">
        <v>88</v>
      </c>
      <c r="H17" s="21" t="s">
        <v>4</v>
      </c>
      <c r="I17" s="31">
        <v>49</v>
      </c>
      <c r="J17" s="21"/>
      <c r="K17" s="23">
        <v>85</v>
      </c>
      <c r="L17" s="21" t="s">
        <v>4</v>
      </c>
      <c r="M17" s="24">
        <v>44</v>
      </c>
      <c r="N17" s="24"/>
      <c r="O17" s="23">
        <v>70</v>
      </c>
      <c r="P17" s="21" t="s">
        <v>4</v>
      </c>
      <c r="Q17" s="24">
        <v>46</v>
      </c>
      <c r="R17" s="24"/>
      <c r="S17" s="23"/>
      <c r="T17" s="21"/>
      <c r="U17" s="24"/>
      <c r="V17" s="24"/>
      <c r="W17" s="23">
        <v>71</v>
      </c>
      <c r="X17" s="21" t="s">
        <v>4</v>
      </c>
      <c r="Y17" s="24">
        <v>41</v>
      </c>
      <c r="Z17" s="21"/>
      <c r="AA17" s="170">
        <f>SUM(C17,G17,K17,O17,S17,W17)</f>
        <v>394</v>
      </c>
      <c r="AB17" s="34" t="s">
        <v>4</v>
      </c>
      <c r="AC17" s="32">
        <f>SUM(E17,I17,M17,Q17,U17,Y17)</f>
        <v>225</v>
      </c>
    </row>
    <row r="18" spans="1:29" ht="12.75">
      <c r="A18">
        <v>5</v>
      </c>
      <c r="B18" s="36" t="s">
        <v>63</v>
      </c>
      <c r="C18" s="10"/>
      <c r="D18" s="10"/>
      <c r="E18" s="11"/>
      <c r="F18" s="31"/>
      <c r="G18" s="23">
        <v>82</v>
      </c>
      <c r="H18" s="10"/>
      <c r="I18" s="31">
        <v>48</v>
      </c>
      <c r="J18" s="21"/>
      <c r="K18" s="23"/>
      <c r="L18" s="21"/>
      <c r="M18" s="24"/>
      <c r="N18" s="24"/>
      <c r="O18" s="23">
        <v>91</v>
      </c>
      <c r="P18" s="21" t="s">
        <v>4</v>
      </c>
      <c r="Q18" s="24">
        <v>52</v>
      </c>
      <c r="R18" s="24"/>
      <c r="S18" s="23">
        <v>90</v>
      </c>
      <c r="T18" s="21" t="s">
        <v>4</v>
      </c>
      <c r="U18" s="24">
        <v>54</v>
      </c>
      <c r="V18" s="24"/>
      <c r="W18" s="23">
        <v>94</v>
      </c>
      <c r="X18" s="21" t="s">
        <v>4</v>
      </c>
      <c r="Y18" s="24">
        <v>50</v>
      </c>
      <c r="Z18" s="21"/>
      <c r="AA18" s="170">
        <f>SUM(C18,G18,K18,O18,S18,W18)</f>
        <v>357</v>
      </c>
      <c r="AB18" s="34"/>
      <c r="AC18" s="32">
        <f>SUM(E18,I18,M18,Q18,U18,Y18)</f>
        <v>204</v>
      </c>
    </row>
    <row r="19" spans="27:29" ht="12.75">
      <c r="AA19" s="39"/>
      <c r="AC19" s="38"/>
    </row>
    <row r="20" spans="3:29" ht="12.75">
      <c r="C20" s="211" t="s">
        <v>33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39"/>
      <c r="AC20" s="38"/>
    </row>
    <row r="21" spans="1:29" ht="12.75">
      <c r="A21" s="46" t="s">
        <v>40</v>
      </c>
      <c r="B21" s="8"/>
      <c r="C21" s="212">
        <v>1</v>
      </c>
      <c r="D21" s="212"/>
      <c r="E21" s="212"/>
      <c r="F21" s="45"/>
      <c r="G21" s="212">
        <v>2</v>
      </c>
      <c r="H21" s="212"/>
      <c r="I21" s="212"/>
      <c r="J21" s="45"/>
      <c r="K21" s="212">
        <v>3</v>
      </c>
      <c r="L21" s="212"/>
      <c r="M21" s="212"/>
      <c r="N21" s="45"/>
      <c r="O21" s="212">
        <v>4</v>
      </c>
      <c r="P21" s="212"/>
      <c r="Q21" s="212"/>
      <c r="R21" s="45"/>
      <c r="S21" s="212">
        <v>5</v>
      </c>
      <c r="T21" s="212"/>
      <c r="U21" s="212"/>
      <c r="V21" s="45"/>
      <c r="W21" s="212">
        <v>6</v>
      </c>
      <c r="X21" s="212"/>
      <c r="Y21" s="212"/>
      <c r="Z21" s="8"/>
      <c r="AA21" s="210" t="s">
        <v>26</v>
      </c>
      <c r="AB21" s="210"/>
      <c r="AC21" s="210"/>
    </row>
    <row r="22" spans="1:29" s="17" customFormat="1" ht="12.75">
      <c r="A22" s="17">
        <v>1</v>
      </c>
      <c r="B22" s="37" t="s">
        <v>63</v>
      </c>
      <c r="C22" s="87">
        <v>90</v>
      </c>
      <c r="D22" s="40" t="s">
        <v>4</v>
      </c>
      <c r="E22" s="89">
        <v>48</v>
      </c>
      <c r="F22" s="18"/>
      <c r="G22" s="85">
        <v>89</v>
      </c>
      <c r="H22" s="40" t="s">
        <v>4</v>
      </c>
      <c r="I22" s="19">
        <v>49</v>
      </c>
      <c r="J22" s="19"/>
      <c r="K22" s="85">
        <v>95</v>
      </c>
      <c r="L22" s="19">
        <v>48</v>
      </c>
      <c r="M22" s="18">
        <v>48</v>
      </c>
      <c r="N22" s="18"/>
      <c r="O22" s="85">
        <v>88</v>
      </c>
      <c r="P22" s="19" t="s">
        <v>4</v>
      </c>
      <c r="Q22" s="18">
        <v>50</v>
      </c>
      <c r="R22" s="18"/>
      <c r="S22" s="85">
        <v>91</v>
      </c>
      <c r="T22" s="19" t="s">
        <v>4</v>
      </c>
      <c r="U22" s="18">
        <v>56</v>
      </c>
      <c r="V22" s="24"/>
      <c r="W22" s="85">
        <v>92</v>
      </c>
      <c r="X22" s="19" t="s">
        <v>4</v>
      </c>
      <c r="Y22" s="18">
        <v>50</v>
      </c>
      <c r="AA22" s="39">
        <f>SUM(W22,S22,O22,K22,G22,C22)</f>
        <v>545</v>
      </c>
      <c r="AB22" s="33" t="s">
        <v>4</v>
      </c>
      <c r="AC22" s="38">
        <f>SUM(Y22,U22,Q22,M22,I22,E22)</f>
        <v>301</v>
      </c>
    </row>
    <row r="23" spans="1:29" ht="12.75">
      <c r="A23" s="17">
        <v>2</v>
      </c>
      <c r="B23" s="36" t="s">
        <v>50</v>
      </c>
      <c r="C23" s="19">
        <v>91</v>
      </c>
      <c r="D23" s="40" t="s">
        <v>4</v>
      </c>
      <c r="E23" s="18">
        <v>49</v>
      </c>
      <c r="F23" s="87"/>
      <c r="G23" s="85">
        <v>86</v>
      </c>
      <c r="H23" s="40" t="s">
        <v>4</v>
      </c>
      <c r="I23" s="19">
        <v>50</v>
      </c>
      <c r="J23" s="19"/>
      <c r="K23" s="85">
        <v>92</v>
      </c>
      <c r="L23" s="19" t="s">
        <v>4</v>
      </c>
      <c r="M23" s="18">
        <v>47</v>
      </c>
      <c r="N23" s="18"/>
      <c r="O23" s="85">
        <v>73</v>
      </c>
      <c r="P23" s="19" t="s">
        <v>4</v>
      </c>
      <c r="Q23" s="18">
        <v>43</v>
      </c>
      <c r="R23" s="18"/>
      <c r="S23" s="85">
        <v>84</v>
      </c>
      <c r="T23" s="19" t="s">
        <v>4</v>
      </c>
      <c r="U23" s="18">
        <v>52</v>
      </c>
      <c r="V23" s="24"/>
      <c r="W23" s="85">
        <v>89</v>
      </c>
      <c r="X23" s="19" t="s">
        <v>4</v>
      </c>
      <c r="Y23" s="18">
        <v>47</v>
      </c>
      <c r="Z23" s="17"/>
      <c r="AA23" s="39">
        <f>SUM(W23,S23,O23,K23,G23,C23)</f>
        <v>515</v>
      </c>
      <c r="AB23" s="33" t="s">
        <v>4</v>
      </c>
      <c r="AC23" s="38">
        <f>SUM(Y23,U23,Q23,M23,I23,E23)</f>
        <v>288</v>
      </c>
    </row>
    <row r="24" spans="1:29" ht="13.5" thickBot="1">
      <c r="A24" s="120">
        <v>3</v>
      </c>
      <c r="B24" s="192" t="s">
        <v>58</v>
      </c>
      <c r="C24" s="122">
        <v>84</v>
      </c>
      <c r="D24" s="123" t="s">
        <v>4</v>
      </c>
      <c r="E24" s="122">
        <v>48</v>
      </c>
      <c r="F24" s="122"/>
      <c r="G24" s="131">
        <v>83</v>
      </c>
      <c r="H24" s="123" t="s">
        <v>4</v>
      </c>
      <c r="I24" s="124">
        <v>48</v>
      </c>
      <c r="J24" s="124"/>
      <c r="K24" s="131">
        <v>76</v>
      </c>
      <c r="L24" s="124" t="s">
        <v>4</v>
      </c>
      <c r="M24" s="126">
        <v>42</v>
      </c>
      <c r="N24" s="126"/>
      <c r="O24" s="131">
        <v>78</v>
      </c>
      <c r="P24" s="124" t="s">
        <v>4</v>
      </c>
      <c r="Q24" s="126">
        <v>44</v>
      </c>
      <c r="R24" s="126"/>
      <c r="S24" s="131">
        <v>77</v>
      </c>
      <c r="T24" s="124" t="s">
        <v>4</v>
      </c>
      <c r="U24" s="126">
        <v>51</v>
      </c>
      <c r="V24" s="184"/>
      <c r="W24" s="131">
        <v>67</v>
      </c>
      <c r="X24" s="124" t="s">
        <v>4</v>
      </c>
      <c r="Y24" s="126">
        <v>41</v>
      </c>
      <c r="Z24" s="124"/>
      <c r="AA24" s="193">
        <f>SUM(W24,S24,O24,K24,G24,C24)</f>
        <v>465</v>
      </c>
      <c r="AB24" s="194" t="s">
        <v>4</v>
      </c>
      <c r="AC24" s="195">
        <f>SUM(Y24,U24,Q24,M24,I24,E24)</f>
        <v>274</v>
      </c>
    </row>
    <row r="25" spans="1:29" s="17" customFormat="1" ht="12.75">
      <c r="A25" s="42">
        <v>4</v>
      </c>
      <c r="B25" s="36" t="s">
        <v>57</v>
      </c>
      <c r="C25" s="21">
        <v>87</v>
      </c>
      <c r="D25" s="34" t="s">
        <v>4</v>
      </c>
      <c r="E25" s="24">
        <v>51</v>
      </c>
      <c r="F25" s="24"/>
      <c r="G25" s="31">
        <v>92</v>
      </c>
      <c r="H25" s="34" t="s">
        <v>4</v>
      </c>
      <c r="I25" s="31">
        <v>50</v>
      </c>
      <c r="J25" s="31"/>
      <c r="K25" s="23">
        <v>94</v>
      </c>
      <c r="L25" s="21" t="s">
        <v>4</v>
      </c>
      <c r="M25" s="24">
        <v>47</v>
      </c>
      <c r="N25" s="24"/>
      <c r="O25" s="23">
        <v>87</v>
      </c>
      <c r="P25" s="21" t="s">
        <v>4</v>
      </c>
      <c r="Q25" s="24">
        <v>52</v>
      </c>
      <c r="R25" s="24"/>
      <c r="S25" s="23"/>
      <c r="T25" s="21"/>
      <c r="U25" s="24"/>
      <c r="V25" s="24"/>
      <c r="W25" s="23">
        <v>92</v>
      </c>
      <c r="X25" s="21" t="s">
        <v>4</v>
      </c>
      <c r="Y25" s="24">
        <v>48</v>
      </c>
      <c r="Z25" s="21"/>
      <c r="AA25" s="170">
        <f>SUM(W25,S25,O25,K25,G25,C25)</f>
        <v>452</v>
      </c>
      <c r="AB25" s="34" t="s">
        <v>4</v>
      </c>
      <c r="AC25" s="32">
        <f>SUM(Y25,U25,Q25,M25,I25,E25)</f>
        <v>248</v>
      </c>
    </row>
    <row r="26" spans="1:29" ht="12.75">
      <c r="A26" s="42">
        <v>5</v>
      </c>
      <c r="B26" s="37" t="s">
        <v>52</v>
      </c>
      <c r="C26" s="9">
        <v>86</v>
      </c>
      <c r="D26" s="34" t="s">
        <v>4</v>
      </c>
      <c r="E26" s="11">
        <v>47</v>
      </c>
      <c r="F26" s="11"/>
      <c r="G26" s="9"/>
      <c r="H26" s="34"/>
      <c r="I26" s="43"/>
      <c r="J26" s="10"/>
      <c r="K26" s="9">
        <v>86</v>
      </c>
      <c r="L26" s="21" t="s">
        <v>4</v>
      </c>
      <c r="M26" s="11">
        <v>44</v>
      </c>
      <c r="N26" s="11"/>
      <c r="O26" s="9">
        <v>81</v>
      </c>
      <c r="P26" s="21" t="s">
        <v>4</v>
      </c>
      <c r="Q26" s="11">
        <v>48</v>
      </c>
      <c r="R26" s="11"/>
      <c r="S26" s="23">
        <v>83</v>
      </c>
      <c r="T26" s="21" t="s">
        <v>4</v>
      </c>
      <c r="U26" s="24">
        <v>51</v>
      </c>
      <c r="V26" s="11"/>
      <c r="W26" s="9">
        <v>79</v>
      </c>
      <c r="X26" s="21" t="s">
        <v>4</v>
      </c>
      <c r="Y26" s="11">
        <v>44</v>
      </c>
      <c r="Z26" s="10"/>
      <c r="AA26" s="170">
        <f>SUM(W26,S26,O26,K26,G26,C26)</f>
        <v>415</v>
      </c>
      <c r="AB26" s="34"/>
      <c r="AC26" s="32">
        <f>SUM(Y26,U26,Q26,M26,I26,E26)</f>
        <v>234</v>
      </c>
    </row>
    <row r="28" ht="12.75">
      <c r="C28" s="3"/>
    </row>
    <row r="29" spans="2:3" ht="12.75">
      <c r="B29" t="s">
        <v>383</v>
      </c>
      <c r="C29" s="3"/>
    </row>
    <row r="30" spans="2:3" ht="12.75">
      <c r="B30" t="s">
        <v>45</v>
      </c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</sheetData>
  <sheetProtection/>
  <mergeCells count="26">
    <mergeCell ref="A1:AC1"/>
    <mergeCell ref="A2:AC2"/>
    <mergeCell ref="C5:E5"/>
    <mergeCell ref="G5:I5"/>
    <mergeCell ref="K5:M5"/>
    <mergeCell ref="O5:Q5"/>
    <mergeCell ref="S5:U5"/>
    <mergeCell ref="W5:Y5"/>
    <mergeCell ref="AA5:AC5"/>
    <mergeCell ref="C4:Z4"/>
    <mergeCell ref="AA13:AC13"/>
    <mergeCell ref="C21:E21"/>
    <mergeCell ref="G21:I21"/>
    <mergeCell ref="K21:M21"/>
    <mergeCell ref="O21:Q21"/>
    <mergeCell ref="S21:U21"/>
    <mergeCell ref="W21:Y21"/>
    <mergeCell ref="AA21:AC21"/>
    <mergeCell ref="C13:E13"/>
    <mergeCell ref="G13:I13"/>
    <mergeCell ref="C12:Z12"/>
    <mergeCell ref="C20:Z20"/>
    <mergeCell ref="S13:U13"/>
    <mergeCell ref="W13:Y13"/>
    <mergeCell ref="K13:M13"/>
    <mergeCell ref="O13:Q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6">
      <selection activeCell="S15" sqref="S15"/>
    </sheetView>
  </sheetViews>
  <sheetFormatPr defaultColWidth="9.140625" defaultRowHeight="12.75"/>
  <cols>
    <col min="1" max="1" width="10.8515625" style="0" customWidth="1"/>
    <col min="2" max="2" width="6.28125" style="0" customWidth="1"/>
    <col min="3" max="11" width="4.7109375" style="0" customWidth="1"/>
    <col min="12" max="12" width="4.7109375" style="7" customWidth="1"/>
    <col min="13" max="14" width="4.7109375" style="0" customWidth="1"/>
    <col min="15" max="15" width="5.00390625" style="0" customWidth="1"/>
    <col min="16" max="16" width="4.7109375" style="7" customWidth="1"/>
  </cols>
  <sheetData>
    <row r="1" spans="1:16" ht="27">
      <c r="A1" s="220" t="s">
        <v>381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18" customHeight="1">
      <c r="A2" s="13" t="s">
        <v>39</v>
      </c>
      <c r="O2" s="224" t="s">
        <v>26</v>
      </c>
      <c r="P2" s="105"/>
    </row>
    <row r="3" spans="1:16" ht="12.75" customHeight="1">
      <c r="A3" t="s">
        <v>42</v>
      </c>
      <c r="C3" s="7" t="s">
        <v>33</v>
      </c>
      <c r="D3" s="7"/>
      <c r="E3" s="7"/>
      <c r="F3" s="7"/>
      <c r="G3" s="7"/>
      <c r="H3" s="7"/>
      <c r="I3" s="7"/>
      <c r="J3" s="7"/>
      <c r="K3" s="7"/>
      <c r="M3" s="7"/>
      <c r="N3" s="7"/>
      <c r="O3" s="224"/>
      <c r="P3" s="231" t="s">
        <v>41</v>
      </c>
    </row>
    <row r="4" spans="1:16" ht="23.25" customHeight="1">
      <c r="A4" s="8" t="s">
        <v>2</v>
      </c>
      <c r="B4" s="8"/>
      <c r="C4" s="219" t="s">
        <v>5</v>
      </c>
      <c r="D4" s="219"/>
      <c r="E4" t="s">
        <v>14</v>
      </c>
      <c r="G4" s="219" t="s">
        <v>7</v>
      </c>
      <c r="H4" s="219"/>
      <c r="I4" s="219" t="s">
        <v>3</v>
      </c>
      <c r="J4" s="219"/>
      <c r="K4" s="219" t="s">
        <v>11</v>
      </c>
      <c r="L4" s="219"/>
      <c r="M4" s="219" t="s">
        <v>5</v>
      </c>
      <c r="N4" s="219"/>
      <c r="O4" s="225"/>
      <c r="P4" s="232"/>
    </row>
    <row r="5" spans="1:16" ht="12.75">
      <c r="A5" t="s">
        <v>14</v>
      </c>
      <c r="C5" s="221">
        <v>23</v>
      </c>
      <c r="D5" s="221"/>
      <c r="E5" s="221">
        <v>37</v>
      </c>
      <c r="F5" s="221"/>
      <c r="G5" s="221">
        <v>22</v>
      </c>
      <c r="H5" s="221"/>
      <c r="I5" s="221">
        <v>13</v>
      </c>
      <c r="J5" s="221"/>
      <c r="K5" s="221">
        <v>18</v>
      </c>
      <c r="L5" s="221"/>
      <c r="M5" s="221">
        <v>23</v>
      </c>
      <c r="N5" s="221"/>
      <c r="O5" s="12">
        <f aca="true" t="shared" si="0" ref="O5:O10">SUM(C5:M5)</f>
        <v>136</v>
      </c>
      <c r="P5" s="15">
        <f aca="true" t="shared" si="1" ref="P5:P10">AVERAGE(C5:N5)</f>
        <v>22.666666666666668</v>
      </c>
    </row>
    <row r="6" spans="1:16" ht="12.75">
      <c r="A6" t="s">
        <v>11</v>
      </c>
      <c r="C6" s="211">
        <v>8</v>
      </c>
      <c r="D6" s="211"/>
      <c r="E6" s="211">
        <v>4</v>
      </c>
      <c r="F6" s="211"/>
      <c r="G6" s="211">
        <v>8</v>
      </c>
      <c r="H6" s="211"/>
      <c r="I6" s="211">
        <v>8</v>
      </c>
      <c r="J6" s="211"/>
      <c r="K6" s="211">
        <v>13</v>
      </c>
      <c r="L6" s="211"/>
      <c r="M6" s="211">
        <v>8</v>
      </c>
      <c r="N6" s="211"/>
      <c r="O6" s="12">
        <f t="shared" si="0"/>
        <v>49</v>
      </c>
      <c r="P6" s="15">
        <f t="shared" si="1"/>
        <v>8.166666666666666</v>
      </c>
    </row>
    <row r="7" spans="1:16" ht="12.75">
      <c r="A7" t="s">
        <v>3</v>
      </c>
      <c r="C7" s="211">
        <v>10</v>
      </c>
      <c r="D7" s="211"/>
      <c r="E7" s="211">
        <v>11</v>
      </c>
      <c r="F7" s="211"/>
      <c r="G7" s="211">
        <v>6</v>
      </c>
      <c r="H7" s="211"/>
      <c r="I7" s="211">
        <v>16</v>
      </c>
      <c r="J7" s="211"/>
      <c r="K7" s="211">
        <v>12</v>
      </c>
      <c r="L7" s="211"/>
      <c r="M7" s="211">
        <v>10</v>
      </c>
      <c r="N7" s="211"/>
      <c r="O7" s="12">
        <f t="shared" si="0"/>
        <v>65</v>
      </c>
      <c r="P7" s="15">
        <f t="shared" si="1"/>
        <v>10.833333333333334</v>
      </c>
    </row>
    <row r="8" spans="1:16" ht="12.75">
      <c r="A8" t="s">
        <v>5</v>
      </c>
      <c r="C8" s="211">
        <v>21</v>
      </c>
      <c r="D8" s="211"/>
      <c r="E8" s="211">
        <v>15</v>
      </c>
      <c r="F8" s="211"/>
      <c r="G8" s="230">
        <v>14</v>
      </c>
      <c r="H8" s="211"/>
      <c r="I8" s="211">
        <v>15</v>
      </c>
      <c r="J8" s="211"/>
      <c r="K8" s="211">
        <v>15</v>
      </c>
      <c r="L8" s="211"/>
      <c r="M8" s="211">
        <v>21</v>
      </c>
      <c r="N8" s="211"/>
      <c r="O8" s="12">
        <f t="shared" si="0"/>
        <v>101</v>
      </c>
      <c r="P8" s="15">
        <f t="shared" si="1"/>
        <v>16.833333333333332</v>
      </c>
    </row>
    <row r="9" spans="1:21" ht="12.75">
      <c r="A9" t="s">
        <v>7</v>
      </c>
      <c r="C9" s="211">
        <v>26</v>
      </c>
      <c r="D9" s="211"/>
      <c r="E9" s="211">
        <v>23</v>
      </c>
      <c r="F9" s="211"/>
      <c r="G9" s="211">
        <v>24</v>
      </c>
      <c r="H9" s="211"/>
      <c r="I9" s="211">
        <v>16</v>
      </c>
      <c r="J9" s="211"/>
      <c r="K9" s="211">
        <v>7</v>
      </c>
      <c r="L9" s="211"/>
      <c r="M9" s="211">
        <v>17</v>
      </c>
      <c r="N9" s="211"/>
      <c r="O9" s="12">
        <f t="shared" si="0"/>
        <v>113</v>
      </c>
      <c r="P9" s="15">
        <f t="shared" si="1"/>
        <v>18.833333333333332</v>
      </c>
      <c r="U9" s="8"/>
    </row>
    <row r="10" spans="1:16" ht="12.75" customHeight="1">
      <c r="A10" s="5" t="s">
        <v>38</v>
      </c>
      <c r="B10" s="5"/>
      <c r="C10" s="222">
        <f>SUM(C5:C9)</f>
        <v>88</v>
      </c>
      <c r="D10" s="222"/>
      <c r="E10" s="222">
        <f>SUM(E5:E9)</f>
        <v>90</v>
      </c>
      <c r="F10" s="222"/>
      <c r="G10" s="222">
        <f>SUM(G5:G9)</f>
        <v>74</v>
      </c>
      <c r="H10" s="222"/>
      <c r="I10" s="222">
        <f>SUM(I5:I9)</f>
        <v>68</v>
      </c>
      <c r="J10" s="222"/>
      <c r="K10" s="222">
        <f>SUM(K5:K9)</f>
        <v>65</v>
      </c>
      <c r="L10" s="222"/>
      <c r="M10" s="222">
        <f>SUM(M5:M9)</f>
        <v>79</v>
      </c>
      <c r="N10" s="222"/>
      <c r="O10" s="12">
        <f t="shared" si="0"/>
        <v>464</v>
      </c>
      <c r="P10" s="15">
        <f t="shared" si="1"/>
        <v>77.33333333333333</v>
      </c>
    </row>
    <row r="11" spans="1:16" ht="12.75" customHeight="1">
      <c r="A11" s="5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04"/>
      <c r="P11" s="105"/>
    </row>
    <row r="12" spans="1:16" ht="12.75" customHeight="1">
      <c r="A12" s="61" t="s">
        <v>382</v>
      </c>
      <c r="B12" s="61"/>
      <c r="C12" s="6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31" t="s">
        <v>26</v>
      </c>
      <c r="P12" s="231" t="s">
        <v>41</v>
      </c>
    </row>
    <row r="13" spans="1:16" ht="15.75" customHeight="1">
      <c r="A13" s="8" t="s">
        <v>2</v>
      </c>
      <c r="B13" s="8"/>
      <c r="C13" s="219" t="s">
        <v>97</v>
      </c>
      <c r="D13" s="219"/>
      <c r="E13" s="219" t="s">
        <v>7</v>
      </c>
      <c r="F13" s="219"/>
      <c r="G13" s="219" t="s">
        <v>3</v>
      </c>
      <c r="H13" s="219"/>
      <c r="I13" s="219" t="s">
        <v>11</v>
      </c>
      <c r="J13" s="219"/>
      <c r="K13" s="219" t="s">
        <v>5</v>
      </c>
      <c r="L13" s="219"/>
      <c r="M13" s="219" t="s">
        <v>14</v>
      </c>
      <c r="N13" s="219"/>
      <c r="O13" s="232"/>
      <c r="P13" s="232"/>
    </row>
    <row r="14" spans="1:16" ht="12.75">
      <c r="A14" t="s">
        <v>14</v>
      </c>
      <c r="C14" s="221">
        <v>26</v>
      </c>
      <c r="D14" s="221"/>
      <c r="E14" s="221">
        <v>17</v>
      </c>
      <c r="F14" s="221"/>
      <c r="G14" s="221">
        <v>17</v>
      </c>
      <c r="H14" s="221"/>
      <c r="I14" s="221">
        <v>14</v>
      </c>
      <c r="J14" s="221"/>
      <c r="K14" s="221">
        <v>20</v>
      </c>
      <c r="L14" s="221"/>
      <c r="M14" s="221">
        <v>34</v>
      </c>
      <c r="N14" s="221"/>
      <c r="O14" s="12">
        <f>SUM(C14:M14)</f>
        <v>128</v>
      </c>
      <c r="P14" s="15">
        <f aca="true" t="shared" si="2" ref="P14:P19">AVERAGE(C14:N14)</f>
        <v>21.333333333333332</v>
      </c>
    </row>
    <row r="15" spans="1:16" ht="12.75">
      <c r="A15" t="s">
        <v>11</v>
      </c>
      <c r="C15" s="211">
        <v>4</v>
      </c>
      <c r="D15" s="211"/>
      <c r="E15" s="211">
        <v>4</v>
      </c>
      <c r="F15" s="211"/>
      <c r="G15" s="211">
        <v>5</v>
      </c>
      <c r="H15" s="211"/>
      <c r="I15" s="211">
        <v>10</v>
      </c>
      <c r="J15" s="211"/>
      <c r="K15" s="211">
        <v>4</v>
      </c>
      <c r="L15" s="211"/>
      <c r="M15" s="211">
        <v>5</v>
      </c>
      <c r="N15" s="211"/>
      <c r="O15" s="12">
        <f>SUM(C15:M15)</f>
        <v>32</v>
      </c>
      <c r="P15" s="15">
        <f t="shared" si="2"/>
        <v>5.333333333333333</v>
      </c>
    </row>
    <row r="16" spans="1:16" ht="12.75">
      <c r="A16" t="s">
        <v>3</v>
      </c>
      <c r="C16" s="211">
        <v>8</v>
      </c>
      <c r="D16" s="211"/>
      <c r="E16" s="211">
        <v>7</v>
      </c>
      <c r="F16" s="211"/>
      <c r="G16" s="211">
        <v>14</v>
      </c>
      <c r="H16" s="211"/>
      <c r="I16" s="211">
        <v>13</v>
      </c>
      <c r="J16" s="211"/>
      <c r="K16" s="211">
        <v>10</v>
      </c>
      <c r="L16" s="211"/>
      <c r="M16" s="211">
        <v>16</v>
      </c>
      <c r="N16" s="211"/>
      <c r="O16" s="12">
        <f>SUM(C16:M16)</f>
        <v>68</v>
      </c>
      <c r="P16" s="15">
        <f t="shared" si="2"/>
        <v>11.333333333333334</v>
      </c>
    </row>
    <row r="17" spans="1:16" ht="12.75">
      <c r="A17" t="s">
        <v>5</v>
      </c>
      <c r="C17" s="211">
        <v>11</v>
      </c>
      <c r="D17" s="211"/>
      <c r="E17" s="211">
        <v>13</v>
      </c>
      <c r="F17" s="211"/>
      <c r="G17" s="211">
        <v>15</v>
      </c>
      <c r="H17" s="211"/>
      <c r="I17" s="211">
        <v>14</v>
      </c>
      <c r="J17" s="211"/>
      <c r="K17" s="211">
        <v>26</v>
      </c>
      <c r="L17" s="211"/>
      <c r="M17" s="211">
        <v>21</v>
      </c>
      <c r="N17" s="211"/>
      <c r="O17" s="12">
        <f>SUM(C17:M17)</f>
        <v>100</v>
      </c>
      <c r="P17" s="15">
        <f t="shared" si="2"/>
        <v>16.666666666666668</v>
      </c>
    </row>
    <row r="18" spans="1:16" ht="12.75">
      <c r="A18" t="s">
        <v>7</v>
      </c>
      <c r="C18" s="211">
        <v>24</v>
      </c>
      <c r="D18" s="211"/>
      <c r="E18" s="211">
        <v>25</v>
      </c>
      <c r="F18" s="211"/>
      <c r="G18" s="211">
        <v>15</v>
      </c>
      <c r="H18" s="211"/>
      <c r="I18" s="211">
        <v>12</v>
      </c>
      <c r="J18" s="211"/>
      <c r="K18" s="211">
        <v>19</v>
      </c>
      <c r="L18" s="211"/>
      <c r="M18" s="211">
        <v>15</v>
      </c>
      <c r="N18" s="211"/>
      <c r="O18" s="12">
        <f>SUM(C18:M18)</f>
        <v>110</v>
      </c>
      <c r="P18" s="15">
        <f t="shared" si="2"/>
        <v>18.333333333333332</v>
      </c>
    </row>
    <row r="19" spans="1:16" ht="12.75">
      <c r="A19" s="5" t="s">
        <v>38</v>
      </c>
      <c r="B19" s="5"/>
      <c r="C19" s="222">
        <f>SUM(C14:C18)</f>
        <v>73</v>
      </c>
      <c r="D19" s="222"/>
      <c r="E19" s="222">
        <f>SUM(E14:E18)</f>
        <v>66</v>
      </c>
      <c r="F19" s="222"/>
      <c r="G19" s="222">
        <f>SUM(G14:G18)</f>
        <v>66</v>
      </c>
      <c r="H19" s="222"/>
      <c r="I19" s="222">
        <f>SUM(I14:I18)</f>
        <v>63</v>
      </c>
      <c r="J19" s="222"/>
      <c r="K19" s="222">
        <f>SUM(K14:K18)</f>
        <v>79</v>
      </c>
      <c r="L19" s="222"/>
      <c r="M19" s="222">
        <f>SUM(M14:M18)</f>
        <v>91</v>
      </c>
      <c r="N19" s="222"/>
      <c r="O19" s="12">
        <f>SUM(O14:O18)</f>
        <v>438</v>
      </c>
      <c r="P19" s="16">
        <f t="shared" si="2"/>
        <v>73</v>
      </c>
    </row>
    <row r="20" spans="1:16" ht="12.75">
      <c r="A20" s="50"/>
      <c r="B20" s="5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3"/>
      <c r="P20" s="56"/>
    </row>
    <row r="21" spans="1:16" ht="12.75">
      <c r="A21" s="50"/>
      <c r="B21" s="5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3"/>
      <c r="P21" s="56"/>
    </row>
    <row r="22" spans="1:16" ht="12.75" customHeight="1">
      <c r="A22" s="61" t="s">
        <v>96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1"/>
      <c r="N22" s="61"/>
      <c r="O22" s="224" t="s">
        <v>26</v>
      </c>
      <c r="P22" s="227" t="s">
        <v>41</v>
      </c>
    </row>
    <row r="23" spans="1:16" ht="12.75">
      <c r="A23" s="61" t="s">
        <v>42</v>
      </c>
      <c r="B23" s="61"/>
      <c r="C23" s="223" t="s">
        <v>33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227"/>
    </row>
    <row r="24" spans="1:16" ht="12.75">
      <c r="A24" s="63" t="s">
        <v>2</v>
      </c>
      <c r="B24" s="63"/>
      <c r="C24" s="226" t="s">
        <v>3</v>
      </c>
      <c r="D24" s="226"/>
      <c r="E24" s="226" t="s">
        <v>7</v>
      </c>
      <c r="F24" s="226"/>
      <c r="G24" s="226" t="s">
        <v>5</v>
      </c>
      <c r="H24" s="226"/>
      <c r="I24" s="226" t="s">
        <v>14</v>
      </c>
      <c r="J24" s="226"/>
      <c r="K24" s="226" t="s">
        <v>7</v>
      </c>
      <c r="L24" s="226"/>
      <c r="M24" s="226" t="s">
        <v>11</v>
      </c>
      <c r="N24" s="226"/>
      <c r="O24" s="225"/>
      <c r="P24" s="228"/>
    </row>
    <row r="25" spans="1:16" ht="12.75">
      <c r="A25" s="61" t="s">
        <v>14</v>
      </c>
      <c r="B25" s="61"/>
      <c r="C25" s="223">
        <v>15</v>
      </c>
      <c r="D25" s="223"/>
      <c r="E25" s="223">
        <v>15</v>
      </c>
      <c r="F25" s="223"/>
      <c r="G25" s="223">
        <v>15</v>
      </c>
      <c r="H25" s="223"/>
      <c r="I25" s="223">
        <v>27</v>
      </c>
      <c r="J25" s="223"/>
      <c r="K25" s="223">
        <v>20</v>
      </c>
      <c r="L25" s="223"/>
      <c r="M25" s="223">
        <v>12</v>
      </c>
      <c r="N25" s="223"/>
      <c r="O25" s="64">
        <f>SUM(C25:M25)</f>
        <v>104</v>
      </c>
      <c r="P25" s="65">
        <f aca="true" t="shared" si="3" ref="P25:P30">AVERAGE(C25:N25)</f>
        <v>17.333333333333332</v>
      </c>
    </row>
    <row r="26" spans="1:16" ht="12.75" customHeight="1">
      <c r="A26" s="61" t="s">
        <v>11</v>
      </c>
      <c r="B26" s="61"/>
      <c r="C26" s="223">
        <v>3</v>
      </c>
      <c r="D26" s="223"/>
      <c r="E26" s="223">
        <v>4</v>
      </c>
      <c r="F26" s="223"/>
      <c r="G26" s="223">
        <v>5</v>
      </c>
      <c r="H26" s="223"/>
      <c r="I26" s="223">
        <v>4</v>
      </c>
      <c r="J26" s="223"/>
      <c r="K26" s="223">
        <v>0</v>
      </c>
      <c r="L26" s="223"/>
      <c r="M26" s="223">
        <v>10</v>
      </c>
      <c r="N26" s="223"/>
      <c r="O26" s="64">
        <f>SUM(C26:M26)</f>
        <v>26</v>
      </c>
      <c r="P26" s="65">
        <f t="shared" si="3"/>
        <v>4.333333333333333</v>
      </c>
    </row>
    <row r="27" spans="1:16" ht="12.75">
      <c r="A27" s="61" t="s">
        <v>3</v>
      </c>
      <c r="B27" s="61"/>
      <c r="C27" s="223">
        <v>15</v>
      </c>
      <c r="D27" s="223"/>
      <c r="E27" s="223">
        <v>4</v>
      </c>
      <c r="F27" s="223"/>
      <c r="G27" s="223">
        <v>8</v>
      </c>
      <c r="H27" s="223"/>
      <c r="I27" s="223">
        <v>8</v>
      </c>
      <c r="J27" s="223"/>
      <c r="K27" s="223">
        <v>3</v>
      </c>
      <c r="L27" s="223"/>
      <c r="M27" s="223">
        <v>9</v>
      </c>
      <c r="N27" s="223"/>
      <c r="O27" s="64">
        <f>SUM(C27:M27)</f>
        <v>47</v>
      </c>
      <c r="P27" s="65">
        <f t="shared" si="3"/>
        <v>7.833333333333333</v>
      </c>
    </row>
    <row r="28" spans="1:16" ht="12.75">
      <c r="A28" s="61" t="s">
        <v>5</v>
      </c>
      <c r="B28" s="61"/>
      <c r="C28" s="223">
        <v>9</v>
      </c>
      <c r="D28" s="223"/>
      <c r="E28" s="223">
        <v>10</v>
      </c>
      <c r="F28" s="223"/>
      <c r="G28" s="223">
        <v>16</v>
      </c>
      <c r="H28" s="223"/>
      <c r="I28" s="223">
        <v>14</v>
      </c>
      <c r="J28" s="223"/>
      <c r="K28" s="223">
        <v>13</v>
      </c>
      <c r="L28" s="223"/>
      <c r="M28" s="223">
        <v>11</v>
      </c>
      <c r="N28" s="223"/>
      <c r="O28" s="64">
        <f>SUM(C28:M28)</f>
        <v>73</v>
      </c>
      <c r="P28" s="65">
        <f t="shared" si="3"/>
        <v>12.166666666666666</v>
      </c>
    </row>
    <row r="29" spans="1:16" ht="12.75">
      <c r="A29" s="61" t="s">
        <v>7</v>
      </c>
      <c r="B29" s="61"/>
      <c r="C29" s="223">
        <v>21</v>
      </c>
      <c r="D29" s="223"/>
      <c r="E29" s="223">
        <v>26</v>
      </c>
      <c r="F29" s="223"/>
      <c r="G29" s="223">
        <v>25</v>
      </c>
      <c r="H29" s="223"/>
      <c r="I29" s="223">
        <v>19</v>
      </c>
      <c r="J29" s="223"/>
      <c r="K29" s="223">
        <v>25</v>
      </c>
      <c r="L29" s="223"/>
      <c r="M29" s="223">
        <v>9</v>
      </c>
      <c r="N29" s="223"/>
      <c r="O29" s="64">
        <f>SUM(C29:M29)</f>
        <v>125</v>
      </c>
      <c r="P29" s="65">
        <f t="shared" si="3"/>
        <v>20.833333333333332</v>
      </c>
    </row>
    <row r="30" spans="1:16" ht="12.75">
      <c r="A30" s="66" t="s">
        <v>38</v>
      </c>
      <c r="B30" s="66"/>
      <c r="C30" s="229">
        <f>SUM(C25:C29)</f>
        <v>63</v>
      </c>
      <c r="D30" s="229"/>
      <c r="E30" s="229">
        <f>SUM(E25:E29)</f>
        <v>59</v>
      </c>
      <c r="F30" s="229"/>
      <c r="G30" s="229">
        <f>SUM(G25:G29)</f>
        <v>69</v>
      </c>
      <c r="H30" s="229"/>
      <c r="I30" s="229">
        <f>SUM(I25:I29)</f>
        <v>72</v>
      </c>
      <c r="J30" s="229"/>
      <c r="K30" s="229">
        <f>SUM(K25:K29)</f>
        <v>61</v>
      </c>
      <c r="L30" s="229"/>
      <c r="M30" s="229">
        <f>SUM(M25:M29)</f>
        <v>51</v>
      </c>
      <c r="N30" s="229"/>
      <c r="O30" s="64">
        <f>SUM(O25:O29)</f>
        <v>375</v>
      </c>
      <c r="P30" s="67">
        <f t="shared" si="3"/>
        <v>62.5</v>
      </c>
    </row>
    <row r="45" ht="12.75" customHeight="1"/>
    <row r="47" ht="12" customHeight="1"/>
    <row r="57" ht="12.75" customHeight="1"/>
  </sheetData>
  <sheetProtection/>
  <mergeCells count="133">
    <mergeCell ref="M4:N4"/>
    <mergeCell ref="K4:L4"/>
    <mergeCell ref="I4:J4"/>
    <mergeCell ref="G4:H4"/>
    <mergeCell ref="O12:O13"/>
    <mergeCell ref="P12:P13"/>
    <mergeCell ref="P3:P4"/>
    <mergeCell ref="O2:O4"/>
    <mergeCell ref="M8:N8"/>
    <mergeCell ref="K7:L7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5:D5"/>
    <mergeCell ref="E5:F5"/>
    <mergeCell ref="G5:H5"/>
    <mergeCell ref="I5:J5"/>
    <mergeCell ref="K5:L5"/>
    <mergeCell ref="M5:N5"/>
    <mergeCell ref="C4:D4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M7:N7"/>
    <mergeCell ref="C6:D6"/>
    <mergeCell ref="E6:F6"/>
    <mergeCell ref="G6:H6"/>
    <mergeCell ref="I6:J6"/>
    <mergeCell ref="K6:L6"/>
    <mergeCell ref="M6:N6"/>
    <mergeCell ref="C29:D29"/>
    <mergeCell ref="E29:F29"/>
    <mergeCell ref="C30:D30"/>
    <mergeCell ref="E30:F30"/>
    <mergeCell ref="G30:H30"/>
    <mergeCell ref="I30:J30"/>
    <mergeCell ref="G29:H29"/>
    <mergeCell ref="I29:J29"/>
    <mergeCell ref="K27:L27"/>
    <mergeCell ref="M27:N27"/>
    <mergeCell ref="K28:L28"/>
    <mergeCell ref="M28:N28"/>
    <mergeCell ref="K30:L30"/>
    <mergeCell ref="M30:N30"/>
    <mergeCell ref="C27:D27"/>
    <mergeCell ref="E27:F27"/>
    <mergeCell ref="G27:H27"/>
    <mergeCell ref="I27:J27"/>
    <mergeCell ref="K29:L29"/>
    <mergeCell ref="M29:N29"/>
    <mergeCell ref="C28:D28"/>
    <mergeCell ref="E28:F28"/>
    <mergeCell ref="G28:H28"/>
    <mergeCell ref="I28:J28"/>
    <mergeCell ref="K26:L26"/>
    <mergeCell ref="M26:N26"/>
    <mergeCell ref="C25:D25"/>
    <mergeCell ref="E25:F25"/>
    <mergeCell ref="C26:D26"/>
    <mergeCell ref="E26:F26"/>
    <mergeCell ref="G26:H26"/>
    <mergeCell ref="I26:J26"/>
    <mergeCell ref="G25:H25"/>
    <mergeCell ref="I25:J25"/>
    <mergeCell ref="P22:P24"/>
    <mergeCell ref="C23:N23"/>
    <mergeCell ref="C24:D24"/>
    <mergeCell ref="E24:F24"/>
    <mergeCell ref="G24:H24"/>
    <mergeCell ref="I24:J24"/>
    <mergeCell ref="K24:L24"/>
    <mergeCell ref="K25:L25"/>
    <mergeCell ref="M25:N25"/>
    <mergeCell ref="K18:L18"/>
    <mergeCell ref="O22:O24"/>
    <mergeCell ref="M24:N24"/>
    <mergeCell ref="E17:F17"/>
    <mergeCell ref="E18:F18"/>
    <mergeCell ref="G17:H17"/>
    <mergeCell ref="I19:J19"/>
    <mergeCell ref="I17:J17"/>
    <mergeCell ref="K19:L19"/>
    <mergeCell ref="M19:N19"/>
    <mergeCell ref="M18:N18"/>
    <mergeCell ref="I18:J18"/>
    <mergeCell ref="E16:F16"/>
    <mergeCell ref="C17:D17"/>
    <mergeCell ref="G16:H16"/>
    <mergeCell ref="K17:L17"/>
    <mergeCell ref="M17:N17"/>
    <mergeCell ref="M16:N16"/>
    <mergeCell ref="I13:J13"/>
    <mergeCell ref="C14:D14"/>
    <mergeCell ref="C15:D15"/>
    <mergeCell ref="G14:H14"/>
    <mergeCell ref="M15:N15"/>
    <mergeCell ref="E14:F14"/>
    <mergeCell ref="E15:F15"/>
    <mergeCell ref="I15:J15"/>
    <mergeCell ref="K14:L14"/>
    <mergeCell ref="K15:L15"/>
    <mergeCell ref="I14:J14"/>
    <mergeCell ref="C19:D19"/>
    <mergeCell ref="E19:F19"/>
    <mergeCell ref="G19:H19"/>
    <mergeCell ref="G15:H15"/>
    <mergeCell ref="C18:D18"/>
    <mergeCell ref="G18:H18"/>
    <mergeCell ref="E13:F13"/>
    <mergeCell ref="G13:H13"/>
    <mergeCell ref="I16:J16"/>
    <mergeCell ref="K13:L13"/>
    <mergeCell ref="A1:P1"/>
    <mergeCell ref="C16:D16"/>
    <mergeCell ref="C13:D13"/>
    <mergeCell ref="K16:L16"/>
    <mergeCell ref="M13:N13"/>
    <mergeCell ref="M14:N1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&amp;CSida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9.00390625" style="0" customWidth="1"/>
    <col min="2" max="13" width="4.28125" style="0" customWidth="1"/>
  </cols>
  <sheetData>
    <row r="1" ht="23.25">
      <c r="A1" s="59" t="s">
        <v>92</v>
      </c>
    </row>
    <row r="5" spans="1:15" ht="12.75" customHeight="1">
      <c r="A5" s="61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62"/>
      <c r="L5" s="61"/>
      <c r="M5" s="61"/>
      <c r="O5" s="227" t="s">
        <v>41</v>
      </c>
    </row>
    <row r="6" spans="1:15" ht="12" customHeight="1">
      <c r="A6" s="61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224" t="s">
        <v>26</v>
      </c>
      <c r="O6" s="227"/>
    </row>
    <row r="7" spans="1:15" ht="12" customHeight="1">
      <c r="A7" s="61"/>
      <c r="B7" s="223" t="s">
        <v>33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  <c r="O7" s="227"/>
    </row>
    <row r="8" spans="1:15" ht="12" customHeight="1">
      <c r="A8" s="63" t="s">
        <v>2</v>
      </c>
      <c r="B8" s="226" t="s">
        <v>3</v>
      </c>
      <c r="C8" s="226"/>
      <c r="D8" s="226" t="s">
        <v>7</v>
      </c>
      <c r="E8" s="226"/>
      <c r="F8" s="226" t="s">
        <v>5</v>
      </c>
      <c r="G8" s="226"/>
      <c r="H8" s="226" t="s">
        <v>14</v>
      </c>
      <c r="I8" s="226"/>
      <c r="J8" s="226" t="s">
        <v>7</v>
      </c>
      <c r="K8" s="226"/>
      <c r="L8" s="226" t="s">
        <v>11</v>
      </c>
      <c r="M8" s="226"/>
      <c r="N8" s="225"/>
      <c r="O8" s="228"/>
    </row>
    <row r="9" spans="1:15" ht="12.75">
      <c r="A9" s="61" t="s">
        <v>14</v>
      </c>
      <c r="B9" s="240">
        <v>15</v>
      </c>
      <c r="C9" s="240"/>
      <c r="D9" s="240">
        <v>15</v>
      </c>
      <c r="E9" s="240"/>
      <c r="F9" s="240">
        <v>15</v>
      </c>
      <c r="G9" s="240"/>
      <c r="H9" s="240">
        <v>27</v>
      </c>
      <c r="I9" s="240"/>
      <c r="J9" s="240">
        <v>20</v>
      </c>
      <c r="K9" s="240"/>
      <c r="L9" s="240">
        <v>12</v>
      </c>
      <c r="M9" s="240"/>
      <c r="N9" s="64">
        <f>SUM(B9:L9)</f>
        <v>104</v>
      </c>
      <c r="O9" s="65">
        <f aca="true" t="shared" si="0" ref="O9:O14">AVERAGE(B9:M9)</f>
        <v>17.333333333333332</v>
      </c>
    </row>
    <row r="10" spans="1:15" ht="12.75">
      <c r="A10" s="61" t="s">
        <v>11</v>
      </c>
      <c r="B10" s="223">
        <v>3</v>
      </c>
      <c r="C10" s="223"/>
      <c r="D10" s="223">
        <v>4</v>
      </c>
      <c r="E10" s="223"/>
      <c r="F10" s="223">
        <v>5</v>
      </c>
      <c r="G10" s="223"/>
      <c r="H10" s="223">
        <v>4</v>
      </c>
      <c r="I10" s="223"/>
      <c r="J10" s="223">
        <v>0</v>
      </c>
      <c r="K10" s="223"/>
      <c r="L10" s="223">
        <v>10</v>
      </c>
      <c r="M10" s="223"/>
      <c r="N10" s="64">
        <f>SUM(B10:L10)</f>
        <v>26</v>
      </c>
      <c r="O10" s="65">
        <f t="shared" si="0"/>
        <v>4.333333333333333</v>
      </c>
    </row>
    <row r="11" spans="1:15" ht="12.75">
      <c r="A11" s="61" t="s">
        <v>3</v>
      </c>
      <c r="B11" s="223">
        <v>15</v>
      </c>
      <c r="C11" s="223"/>
      <c r="D11" s="223">
        <v>4</v>
      </c>
      <c r="E11" s="223"/>
      <c r="F11" s="223">
        <v>8</v>
      </c>
      <c r="G11" s="223"/>
      <c r="H11" s="223">
        <v>8</v>
      </c>
      <c r="I11" s="223"/>
      <c r="J11" s="223">
        <v>3</v>
      </c>
      <c r="K11" s="223"/>
      <c r="L11" s="223">
        <v>9</v>
      </c>
      <c r="M11" s="223"/>
      <c r="N11" s="64">
        <f>SUM(B11:L11)</f>
        <v>47</v>
      </c>
      <c r="O11" s="65">
        <f t="shared" si="0"/>
        <v>7.833333333333333</v>
      </c>
    </row>
    <row r="12" spans="1:15" ht="12.75">
      <c r="A12" s="61" t="s">
        <v>5</v>
      </c>
      <c r="B12" s="223">
        <v>9</v>
      </c>
      <c r="C12" s="223"/>
      <c r="D12" s="223">
        <v>10</v>
      </c>
      <c r="E12" s="223"/>
      <c r="F12" s="223">
        <v>16</v>
      </c>
      <c r="G12" s="223"/>
      <c r="H12" s="223">
        <v>14</v>
      </c>
      <c r="I12" s="223"/>
      <c r="J12" s="223">
        <v>13</v>
      </c>
      <c r="K12" s="223"/>
      <c r="L12" s="223">
        <v>11</v>
      </c>
      <c r="M12" s="223"/>
      <c r="N12" s="64">
        <f>SUM(B12:L12)</f>
        <v>73</v>
      </c>
      <c r="O12" s="65">
        <f t="shared" si="0"/>
        <v>12.166666666666666</v>
      </c>
    </row>
    <row r="13" spans="1:15" ht="12.75">
      <c r="A13" s="61" t="s">
        <v>7</v>
      </c>
      <c r="B13" s="223">
        <v>21</v>
      </c>
      <c r="C13" s="223"/>
      <c r="D13" s="223">
        <v>26</v>
      </c>
      <c r="E13" s="223"/>
      <c r="F13" s="223">
        <v>25</v>
      </c>
      <c r="G13" s="223"/>
      <c r="H13" s="223">
        <v>19</v>
      </c>
      <c r="I13" s="223"/>
      <c r="J13" s="223">
        <v>25</v>
      </c>
      <c r="K13" s="223"/>
      <c r="L13" s="223">
        <v>9</v>
      </c>
      <c r="M13" s="223"/>
      <c r="N13" s="64">
        <f>SUM(B13:L13)</f>
        <v>125</v>
      </c>
      <c r="O13" s="65">
        <f t="shared" si="0"/>
        <v>20.833333333333332</v>
      </c>
    </row>
    <row r="14" spans="1:15" ht="12.75">
      <c r="A14" s="66" t="s">
        <v>98</v>
      </c>
      <c r="B14" s="229">
        <f>SUM(B9:B13)</f>
        <v>63</v>
      </c>
      <c r="C14" s="229"/>
      <c r="D14" s="229">
        <f>SUM(D9:D13)</f>
        <v>59</v>
      </c>
      <c r="E14" s="229"/>
      <c r="F14" s="229">
        <f>SUM(F9:F13)</f>
        <v>69</v>
      </c>
      <c r="G14" s="229"/>
      <c r="H14" s="229">
        <f>SUM(H9:H13)</f>
        <v>72</v>
      </c>
      <c r="I14" s="229"/>
      <c r="J14" s="229">
        <f>SUM(J9:J13)</f>
        <v>61</v>
      </c>
      <c r="K14" s="229"/>
      <c r="L14" s="229">
        <f>SUM(L9:L13)</f>
        <v>51</v>
      </c>
      <c r="M14" s="229"/>
      <c r="N14" s="64">
        <f>SUM(N9:N13)</f>
        <v>375</v>
      </c>
      <c r="O14" s="67">
        <f t="shared" si="0"/>
        <v>62.5</v>
      </c>
    </row>
    <row r="16" spans="1:14" ht="12.75" customHeight="1">
      <c r="A16" s="61" t="s">
        <v>95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224" t="s">
        <v>26</v>
      </c>
    </row>
    <row r="17" spans="1:15" ht="12.75">
      <c r="A17" s="61" t="s">
        <v>42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24"/>
      <c r="O17" s="227" t="s">
        <v>41</v>
      </c>
    </row>
    <row r="18" spans="1:15" ht="12.75">
      <c r="A18" s="61"/>
      <c r="B18" s="223" t="s">
        <v>99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7"/>
    </row>
    <row r="19" spans="1:15" ht="12" customHeight="1">
      <c r="A19" s="63" t="s">
        <v>2</v>
      </c>
      <c r="B19" s="226" t="s">
        <v>3</v>
      </c>
      <c r="C19" s="226"/>
      <c r="D19" s="226" t="s">
        <v>11</v>
      </c>
      <c r="E19" s="226"/>
      <c r="F19" s="226" t="s">
        <v>5</v>
      </c>
      <c r="G19" s="226"/>
      <c r="H19" s="226" t="s">
        <v>14</v>
      </c>
      <c r="I19" s="226"/>
      <c r="J19" s="226" t="s">
        <v>7</v>
      </c>
      <c r="K19" s="226"/>
      <c r="L19" s="226" t="s">
        <v>14</v>
      </c>
      <c r="M19" s="226"/>
      <c r="N19" s="225"/>
      <c r="O19" s="228"/>
    </row>
    <row r="20" spans="1:15" ht="12.75">
      <c r="A20" s="61" t="s">
        <v>14</v>
      </c>
      <c r="B20" s="240">
        <v>14</v>
      </c>
      <c r="C20" s="240"/>
      <c r="D20" s="240">
        <v>14</v>
      </c>
      <c r="E20" s="240"/>
      <c r="F20" s="240">
        <v>13</v>
      </c>
      <c r="G20" s="240"/>
      <c r="H20" s="240">
        <v>24</v>
      </c>
      <c r="I20" s="240"/>
      <c r="J20" s="240">
        <v>13</v>
      </c>
      <c r="K20" s="240"/>
      <c r="L20" s="240">
        <v>23</v>
      </c>
      <c r="M20" s="240"/>
      <c r="N20" s="64">
        <f>SUM(B20:L20)</f>
        <v>101</v>
      </c>
      <c r="O20" s="65">
        <f>AVERAGE(B20:M20)</f>
        <v>16.833333333333332</v>
      </c>
    </row>
    <row r="21" spans="1:15" ht="12.75">
      <c r="A21" s="61" t="s">
        <v>11</v>
      </c>
      <c r="B21" s="223">
        <v>6</v>
      </c>
      <c r="C21" s="223"/>
      <c r="D21" s="223">
        <v>9</v>
      </c>
      <c r="E21" s="223"/>
      <c r="F21" s="223">
        <v>3</v>
      </c>
      <c r="G21" s="223"/>
      <c r="H21" s="223">
        <v>9</v>
      </c>
      <c r="I21" s="223"/>
      <c r="J21" s="223">
        <v>7</v>
      </c>
      <c r="K21" s="223"/>
      <c r="L21" s="223">
        <v>8</v>
      </c>
      <c r="M21" s="223"/>
      <c r="N21" s="64">
        <f>SUM(B21:L21)</f>
        <v>42</v>
      </c>
      <c r="O21" s="65">
        <f>AVERAGE(B21:M21)</f>
        <v>7</v>
      </c>
    </row>
    <row r="22" spans="1:15" ht="12.75">
      <c r="A22" s="61" t="s">
        <v>3</v>
      </c>
      <c r="B22" s="223">
        <v>9</v>
      </c>
      <c r="C22" s="223"/>
      <c r="D22" s="223">
        <v>12</v>
      </c>
      <c r="E22" s="223"/>
      <c r="F22" s="223">
        <v>8</v>
      </c>
      <c r="G22" s="223"/>
      <c r="H22" s="223">
        <v>9</v>
      </c>
      <c r="I22" s="223"/>
      <c r="J22" s="223">
        <v>10</v>
      </c>
      <c r="K22" s="223"/>
      <c r="L22" s="223">
        <v>10</v>
      </c>
      <c r="M22" s="223"/>
      <c r="N22" s="64">
        <f>SUM(B22:L22)</f>
        <v>58</v>
      </c>
      <c r="O22" s="65">
        <f>AVERAGE(B22:M22)</f>
        <v>9.666666666666666</v>
      </c>
    </row>
    <row r="23" spans="1:15" ht="12.75">
      <c r="A23" s="61" t="s">
        <v>5</v>
      </c>
      <c r="B23" s="223">
        <v>8</v>
      </c>
      <c r="C23" s="223"/>
      <c r="D23" s="223">
        <v>8</v>
      </c>
      <c r="E23" s="223"/>
      <c r="F23" s="223">
        <v>16</v>
      </c>
      <c r="G23" s="223"/>
      <c r="H23" s="223">
        <v>9</v>
      </c>
      <c r="I23" s="223"/>
      <c r="J23" s="223">
        <v>10</v>
      </c>
      <c r="K23" s="223"/>
      <c r="L23" s="223">
        <v>11</v>
      </c>
      <c r="M23" s="223"/>
      <c r="N23" s="64">
        <f>SUM(B23:L23)</f>
        <v>62</v>
      </c>
      <c r="O23" s="65">
        <f>AVERAGE(B23:M23)</f>
        <v>10.333333333333334</v>
      </c>
    </row>
    <row r="24" spans="1:15" ht="12.75">
      <c r="A24" s="61" t="s">
        <v>7</v>
      </c>
      <c r="B24" s="223">
        <v>25</v>
      </c>
      <c r="C24" s="223"/>
      <c r="D24" s="223">
        <v>22</v>
      </c>
      <c r="E24" s="223"/>
      <c r="F24" s="223">
        <v>24</v>
      </c>
      <c r="G24" s="223"/>
      <c r="H24" s="223">
        <v>24</v>
      </c>
      <c r="I24" s="223"/>
      <c r="J24" s="223">
        <v>28</v>
      </c>
      <c r="K24" s="223"/>
      <c r="L24" s="223">
        <v>17</v>
      </c>
      <c r="M24" s="223"/>
      <c r="N24" s="64">
        <f>SUM(B24:L24)</f>
        <v>140</v>
      </c>
      <c r="O24" s="65">
        <f>AVERAGE(B24:M24)</f>
        <v>23.333333333333332</v>
      </c>
    </row>
    <row r="25" spans="1:15" ht="12.75">
      <c r="A25" s="66" t="s">
        <v>38</v>
      </c>
      <c r="B25" s="229">
        <f>SUM(B20:B24)</f>
        <v>62</v>
      </c>
      <c r="C25" s="229"/>
      <c r="D25" s="229">
        <f>SUM(D20:D24)</f>
        <v>65</v>
      </c>
      <c r="E25" s="229"/>
      <c r="F25" s="229">
        <f>SUM(F20:F24)</f>
        <v>64</v>
      </c>
      <c r="G25" s="229"/>
      <c r="H25" s="229">
        <f>SUM(H20:H24)</f>
        <v>75</v>
      </c>
      <c r="I25" s="229"/>
      <c r="J25" s="229">
        <f>SUM(J20:J24)</f>
        <v>68</v>
      </c>
      <c r="K25" s="229"/>
      <c r="L25" s="229">
        <f>SUM(L20:L24)</f>
        <v>69</v>
      </c>
      <c r="M25" s="229"/>
      <c r="N25" s="64">
        <f>SUM(N20:N24)</f>
        <v>403</v>
      </c>
      <c r="O25" s="67">
        <f>AVERAGE(B25:K25)</f>
        <v>66.8</v>
      </c>
    </row>
    <row r="27" spans="1:15" ht="12.75">
      <c r="A27" s="50" t="s">
        <v>83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0"/>
      <c r="M27" s="50"/>
      <c r="N27" s="235" t="s">
        <v>26</v>
      </c>
      <c r="O27" s="237" t="s">
        <v>41</v>
      </c>
    </row>
    <row r="28" spans="1:15" ht="12.75">
      <c r="A28" s="50" t="s">
        <v>42</v>
      </c>
      <c r="B28" s="234" t="s">
        <v>33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5"/>
      <c r="O28" s="237"/>
    </row>
    <row r="29" spans="1:15" ht="12.75">
      <c r="A29" s="52" t="s">
        <v>2</v>
      </c>
      <c r="B29" s="239" t="s">
        <v>11</v>
      </c>
      <c r="C29" s="239"/>
      <c r="D29" s="239" t="s">
        <v>5</v>
      </c>
      <c r="E29" s="239"/>
      <c r="F29" s="239" t="s">
        <v>14</v>
      </c>
      <c r="G29" s="239"/>
      <c r="H29" s="239" t="s">
        <v>7</v>
      </c>
      <c r="I29" s="239"/>
      <c r="J29" s="239" t="s">
        <v>3</v>
      </c>
      <c r="K29" s="239"/>
      <c r="L29" s="239" t="s">
        <v>11</v>
      </c>
      <c r="M29" s="239"/>
      <c r="N29" s="236"/>
      <c r="O29" s="238"/>
    </row>
    <row r="30" spans="1:15" ht="12.75">
      <c r="A30" s="50" t="s">
        <v>14</v>
      </c>
      <c r="B30" s="241">
        <v>14</v>
      </c>
      <c r="C30" s="241"/>
      <c r="D30" s="234">
        <v>11</v>
      </c>
      <c r="E30" s="234"/>
      <c r="F30" s="234">
        <v>17</v>
      </c>
      <c r="G30" s="234"/>
      <c r="H30" s="234">
        <v>5</v>
      </c>
      <c r="I30" s="234"/>
      <c r="J30" s="234">
        <v>12</v>
      </c>
      <c r="K30" s="234"/>
      <c r="L30" s="234">
        <v>13</v>
      </c>
      <c r="M30" s="234"/>
      <c r="N30" s="53">
        <f>SUM(B30:L30)</f>
        <v>72</v>
      </c>
      <c r="O30" s="54">
        <f>AVERAGE(B30:M30)</f>
        <v>12</v>
      </c>
    </row>
    <row r="31" spans="1:15" ht="12.75">
      <c r="A31" s="50" t="s">
        <v>11</v>
      </c>
      <c r="B31" s="234">
        <v>6</v>
      </c>
      <c r="C31" s="234"/>
      <c r="D31" s="234">
        <v>5</v>
      </c>
      <c r="E31" s="234"/>
      <c r="F31" s="234">
        <v>8</v>
      </c>
      <c r="G31" s="234"/>
      <c r="H31" s="234">
        <v>0</v>
      </c>
      <c r="I31" s="234"/>
      <c r="J31" s="234">
        <v>7</v>
      </c>
      <c r="K31" s="234"/>
      <c r="L31" s="234">
        <v>5</v>
      </c>
      <c r="M31" s="234"/>
      <c r="N31" s="53">
        <f>SUM(B31:L31)</f>
        <v>31</v>
      </c>
      <c r="O31" s="54">
        <f>AVERAGE(B31:M31)</f>
        <v>5.166666666666667</v>
      </c>
    </row>
    <row r="32" spans="1:15" ht="12.75">
      <c r="A32" s="50" t="s">
        <v>3</v>
      </c>
      <c r="B32" s="234">
        <v>3</v>
      </c>
      <c r="C32" s="234"/>
      <c r="D32" s="234">
        <v>3</v>
      </c>
      <c r="E32" s="234"/>
      <c r="F32" s="234">
        <v>7</v>
      </c>
      <c r="G32" s="234"/>
      <c r="H32" s="234">
        <v>4</v>
      </c>
      <c r="I32" s="234"/>
      <c r="J32" s="234">
        <v>8</v>
      </c>
      <c r="K32" s="234"/>
      <c r="L32" s="234">
        <v>5</v>
      </c>
      <c r="M32" s="234"/>
      <c r="N32" s="53">
        <f>SUM(B32:L32)</f>
        <v>30</v>
      </c>
      <c r="O32" s="54">
        <f>AVERAGE(B32:M32)</f>
        <v>5</v>
      </c>
    </row>
    <row r="33" spans="1:15" ht="12.75">
      <c r="A33" s="50" t="s">
        <v>5</v>
      </c>
      <c r="B33" s="234">
        <v>3</v>
      </c>
      <c r="C33" s="234"/>
      <c r="D33" s="234">
        <v>13</v>
      </c>
      <c r="E33" s="234"/>
      <c r="F33" s="234">
        <v>6</v>
      </c>
      <c r="G33" s="234"/>
      <c r="H33" s="234">
        <v>11</v>
      </c>
      <c r="I33" s="234"/>
      <c r="J33" s="234">
        <v>12</v>
      </c>
      <c r="K33" s="234"/>
      <c r="L33" s="234">
        <v>7</v>
      </c>
      <c r="M33" s="234"/>
      <c r="N33" s="53">
        <f>SUM(B33:L33)</f>
        <v>52</v>
      </c>
      <c r="O33" s="54">
        <f>AVERAGE(B33:M33)</f>
        <v>8.666666666666666</v>
      </c>
    </row>
    <row r="34" spans="1:15" ht="12.75">
      <c r="A34" s="50" t="s">
        <v>7</v>
      </c>
      <c r="B34" s="234">
        <v>13</v>
      </c>
      <c r="C34" s="234"/>
      <c r="D34" s="234">
        <v>14</v>
      </c>
      <c r="E34" s="234"/>
      <c r="F34" s="234">
        <v>19</v>
      </c>
      <c r="G34" s="234"/>
      <c r="H34" s="234">
        <v>19</v>
      </c>
      <c r="I34" s="234"/>
      <c r="J34" s="234">
        <v>13</v>
      </c>
      <c r="K34" s="234"/>
      <c r="L34" s="234">
        <v>6</v>
      </c>
      <c r="M34" s="234"/>
      <c r="N34" s="53">
        <f>SUM(B34:L34)</f>
        <v>84</v>
      </c>
      <c r="O34" s="54">
        <f>AVERAGE(B34:M34)</f>
        <v>14</v>
      </c>
    </row>
    <row r="35" spans="1:15" ht="12.75">
      <c r="A35" s="55" t="s">
        <v>38</v>
      </c>
      <c r="B35" s="233">
        <f>SUM(B30:B34)</f>
        <v>39</v>
      </c>
      <c r="C35" s="233"/>
      <c r="D35" s="233">
        <f>SUM(D30:D34)</f>
        <v>46</v>
      </c>
      <c r="E35" s="233"/>
      <c r="F35" s="233">
        <f>SUM(F30:F34)</f>
        <v>57</v>
      </c>
      <c r="G35" s="233"/>
      <c r="H35" s="233">
        <f>SUM(H30:H34)</f>
        <v>39</v>
      </c>
      <c r="I35" s="233"/>
      <c r="J35" s="233">
        <f>SUM(J30:J34)</f>
        <v>52</v>
      </c>
      <c r="K35" s="233"/>
      <c r="L35" s="233">
        <f>SUM(L30:L34)</f>
        <v>36</v>
      </c>
      <c r="M35" s="233"/>
      <c r="N35" s="53">
        <f>SUM(N30:N34)</f>
        <v>269</v>
      </c>
      <c r="O35" s="56">
        <f>AVERAGE(B35:K35)</f>
        <v>46.6</v>
      </c>
    </row>
    <row r="36" spans="1:15" ht="12.75">
      <c r="A36" s="50" t="s">
        <v>84</v>
      </c>
      <c r="B36" s="50"/>
      <c r="C36" s="50"/>
      <c r="D36" s="50"/>
      <c r="E36" s="50"/>
      <c r="F36" s="50"/>
      <c r="G36" s="50"/>
      <c r="H36" s="50"/>
      <c r="I36" s="50"/>
      <c r="J36" s="50"/>
      <c r="K36" s="51"/>
      <c r="L36" s="50"/>
      <c r="M36" s="50"/>
      <c r="N36" s="235" t="s">
        <v>26</v>
      </c>
      <c r="O36" s="237" t="s">
        <v>41</v>
      </c>
    </row>
    <row r="37" spans="1:15" ht="12.75">
      <c r="A37" s="50" t="s">
        <v>42</v>
      </c>
      <c r="B37" s="234" t="s">
        <v>33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5"/>
      <c r="O37" s="237"/>
    </row>
    <row r="38" spans="1:15" ht="12.75">
      <c r="A38" s="52" t="s">
        <v>2</v>
      </c>
      <c r="B38" s="239" t="s">
        <v>5</v>
      </c>
      <c r="C38" s="239"/>
      <c r="D38" s="239" t="s">
        <v>14</v>
      </c>
      <c r="E38" s="239"/>
      <c r="F38" s="239" t="s">
        <v>7</v>
      </c>
      <c r="G38" s="239"/>
      <c r="H38" s="239" t="s">
        <v>3</v>
      </c>
      <c r="I38" s="239"/>
      <c r="J38" s="239" t="s">
        <v>11</v>
      </c>
      <c r="K38" s="239"/>
      <c r="L38" s="239" t="s">
        <v>5</v>
      </c>
      <c r="M38" s="239"/>
      <c r="N38" s="236"/>
      <c r="O38" s="238"/>
    </row>
    <row r="39" spans="1:15" ht="12.75">
      <c r="A39" s="50" t="s">
        <v>14</v>
      </c>
      <c r="B39" s="241">
        <v>7</v>
      </c>
      <c r="C39" s="241"/>
      <c r="D39" s="234">
        <v>20</v>
      </c>
      <c r="E39" s="234"/>
      <c r="F39" s="234">
        <v>10</v>
      </c>
      <c r="G39" s="234"/>
      <c r="H39" s="234">
        <v>8</v>
      </c>
      <c r="I39" s="234"/>
      <c r="J39" s="234">
        <v>6</v>
      </c>
      <c r="K39" s="234"/>
      <c r="L39" s="234">
        <v>6</v>
      </c>
      <c r="M39" s="234"/>
      <c r="N39" s="53">
        <f>SUM(B39:L39)</f>
        <v>57</v>
      </c>
      <c r="O39" s="54">
        <f>AVERAGE(B39:M39)</f>
        <v>9.5</v>
      </c>
    </row>
    <row r="40" spans="1:15" ht="12.75">
      <c r="A40" s="50" t="s">
        <v>11</v>
      </c>
      <c r="B40" s="234">
        <v>4</v>
      </c>
      <c r="C40" s="234"/>
      <c r="D40" s="234">
        <v>5</v>
      </c>
      <c r="E40" s="234"/>
      <c r="F40" s="234">
        <v>4</v>
      </c>
      <c r="G40" s="234"/>
      <c r="H40" s="234">
        <v>5</v>
      </c>
      <c r="I40" s="234"/>
      <c r="J40" s="234">
        <v>9</v>
      </c>
      <c r="K40" s="234"/>
      <c r="L40" s="234">
        <v>1</v>
      </c>
      <c r="M40" s="234"/>
      <c r="N40" s="53">
        <f>SUM(B40:L40)</f>
        <v>28</v>
      </c>
      <c r="O40" s="54">
        <f>AVERAGE(B40:M40)</f>
        <v>4.666666666666667</v>
      </c>
    </row>
    <row r="41" spans="1:15" ht="12.75">
      <c r="A41" s="50" t="s">
        <v>3</v>
      </c>
      <c r="B41" s="234">
        <v>3</v>
      </c>
      <c r="C41" s="234"/>
      <c r="D41" s="234">
        <v>3</v>
      </c>
      <c r="E41" s="234"/>
      <c r="F41" s="234">
        <v>4</v>
      </c>
      <c r="G41" s="234"/>
      <c r="H41" s="234">
        <v>17</v>
      </c>
      <c r="I41" s="234"/>
      <c r="J41" s="234">
        <v>10</v>
      </c>
      <c r="K41" s="234"/>
      <c r="L41" s="234">
        <v>8</v>
      </c>
      <c r="M41" s="234"/>
      <c r="N41" s="53">
        <f>SUM(B41:L41)</f>
        <v>45</v>
      </c>
      <c r="O41" s="54">
        <f>AVERAGE(B41:M41)</f>
        <v>7.5</v>
      </c>
    </row>
    <row r="42" spans="1:15" ht="409.5">
      <c r="A42" s="50" t="s">
        <v>5</v>
      </c>
      <c r="B42" s="234">
        <v>15</v>
      </c>
      <c r="C42" s="234"/>
      <c r="D42" s="234">
        <v>9</v>
      </c>
      <c r="E42" s="234"/>
      <c r="F42" s="234">
        <v>8</v>
      </c>
      <c r="G42" s="234"/>
      <c r="H42" s="234">
        <v>11</v>
      </c>
      <c r="I42" s="234"/>
      <c r="J42" s="234">
        <v>10</v>
      </c>
      <c r="K42" s="234"/>
      <c r="L42" s="234">
        <v>11</v>
      </c>
      <c r="M42" s="234"/>
      <c r="N42" s="53">
        <f>SUM(B42:L42)</f>
        <v>64</v>
      </c>
      <c r="O42" s="54">
        <f>AVERAGE(B42:M42)</f>
        <v>10.666666666666666</v>
      </c>
    </row>
    <row r="43" spans="1:15" ht="409.5">
      <c r="A43" s="50" t="s">
        <v>7</v>
      </c>
      <c r="B43" s="234">
        <v>20</v>
      </c>
      <c r="C43" s="234"/>
      <c r="D43" s="234">
        <v>19</v>
      </c>
      <c r="E43" s="234"/>
      <c r="F43" s="234">
        <v>25</v>
      </c>
      <c r="G43" s="234"/>
      <c r="H43" s="234">
        <v>7</v>
      </c>
      <c r="I43" s="234"/>
      <c r="J43" s="234">
        <v>6</v>
      </c>
      <c r="K43" s="234"/>
      <c r="L43" s="234">
        <v>4</v>
      </c>
      <c r="M43" s="234"/>
      <c r="N43" s="53">
        <f>SUM(B43:L43)</f>
        <v>81</v>
      </c>
      <c r="O43" s="54">
        <f>AVERAGE(B43:M43)</f>
        <v>13.5</v>
      </c>
    </row>
    <row r="44" spans="1:15" ht="409.5">
      <c r="A44" s="55" t="s">
        <v>38</v>
      </c>
      <c r="B44" s="233">
        <f>SUM(B39:B43)</f>
        <v>49</v>
      </c>
      <c r="C44" s="233"/>
      <c r="D44" s="233">
        <f>SUM(D39:D43)</f>
        <v>56</v>
      </c>
      <c r="E44" s="233"/>
      <c r="F44" s="233">
        <f>SUM(F39:F43)</f>
        <v>51</v>
      </c>
      <c r="G44" s="233"/>
      <c r="H44" s="233">
        <f>SUM(H39:H43)</f>
        <v>48</v>
      </c>
      <c r="I44" s="233"/>
      <c r="J44" s="233">
        <f>SUM(J39:J43)</f>
        <v>41</v>
      </c>
      <c r="K44" s="233"/>
      <c r="L44" s="233">
        <f>SUM(L39:L43)</f>
        <v>30</v>
      </c>
      <c r="M44" s="233"/>
      <c r="N44" s="53">
        <f>SUM(N39:N43)</f>
        <v>275</v>
      </c>
      <c r="O44" s="56">
        <f>AVERAGE(B44:K44)</f>
        <v>49</v>
      </c>
    </row>
    <row r="45" spans="1:15" ht="409.5">
      <c r="A45" s="50" t="s">
        <v>86</v>
      </c>
      <c r="B45" s="50"/>
      <c r="C45" s="50"/>
      <c r="D45" s="50"/>
      <c r="E45" s="50"/>
      <c r="F45" s="50"/>
      <c r="G45" s="50"/>
      <c r="H45" s="50"/>
      <c r="I45" s="50"/>
      <c r="J45" s="50"/>
      <c r="K45" s="51"/>
      <c r="L45" s="50"/>
      <c r="M45" s="50"/>
      <c r="N45" s="235" t="s">
        <v>26</v>
      </c>
      <c r="O45" s="237" t="s">
        <v>41</v>
      </c>
    </row>
    <row r="46" spans="1:15" ht="409.5">
      <c r="A46" s="50" t="s">
        <v>42</v>
      </c>
      <c r="B46" s="234" t="s">
        <v>33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5"/>
      <c r="O46" s="237"/>
    </row>
    <row r="47" spans="1:15" ht="409.5">
      <c r="A47" s="52" t="s">
        <v>2</v>
      </c>
      <c r="B47" s="239" t="s">
        <v>14</v>
      </c>
      <c r="C47" s="239"/>
      <c r="D47" s="239" t="s">
        <v>7</v>
      </c>
      <c r="E47" s="239"/>
      <c r="F47" s="239" t="s">
        <v>11</v>
      </c>
      <c r="G47" s="239"/>
      <c r="H47" s="239" t="s">
        <v>3</v>
      </c>
      <c r="I47" s="239"/>
      <c r="J47" s="239" t="s">
        <v>5</v>
      </c>
      <c r="K47" s="239"/>
      <c r="L47" s="239" t="s">
        <v>14</v>
      </c>
      <c r="M47" s="239"/>
      <c r="N47" s="236"/>
      <c r="O47" s="238"/>
    </row>
    <row r="48" spans="1:15" ht="409.5">
      <c r="A48" s="50" t="s">
        <v>14</v>
      </c>
      <c r="B48" s="241">
        <v>22</v>
      </c>
      <c r="C48" s="241"/>
      <c r="D48" s="234">
        <v>10</v>
      </c>
      <c r="E48" s="234"/>
      <c r="F48" s="234">
        <v>6</v>
      </c>
      <c r="G48" s="234"/>
      <c r="H48" s="234">
        <v>13</v>
      </c>
      <c r="I48" s="234"/>
      <c r="J48" s="234">
        <v>14</v>
      </c>
      <c r="K48" s="234"/>
      <c r="L48" s="234">
        <v>23</v>
      </c>
      <c r="M48" s="234"/>
      <c r="N48" s="53">
        <f aca="true" t="shared" si="1" ref="N48:N53">SUM(B48:L48)</f>
        <v>88</v>
      </c>
      <c r="O48" s="54">
        <f aca="true" t="shared" si="2" ref="O48:O53">AVERAGE(B48:M48)</f>
        <v>14.666666666666666</v>
      </c>
    </row>
    <row r="49" spans="1:15" ht="409.5">
      <c r="A49" s="50" t="s">
        <v>11</v>
      </c>
      <c r="B49" s="234">
        <v>4</v>
      </c>
      <c r="C49" s="234"/>
      <c r="D49" s="234">
        <v>2</v>
      </c>
      <c r="E49" s="234"/>
      <c r="F49" s="234">
        <v>5</v>
      </c>
      <c r="G49" s="234"/>
      <c r="H49" s="234">
        <v>9</v>
      </c>
      <c r="I49" s="234"/>
      <c r="J49" s="234">
        <v>2</v>
      </c>
      <c r="K49" s="234"/>
      <c r="L49" s="234">
        <v>6</v>
      </c>
      <c r="M49" s="234"/>
      <c r="N49" s="53">
        <f t="shared" si="1"/>
        <v>28</v>
      </c>
      <c r="O49" s="54">
        <f t="shared" si="2"/>
        <v>4.666666666666667</v>
      </c>
    </row>
    <row r="50" spans="1:15" ht="409.5">
      <c r="A50" s="50" t="s">
        <v>85</v>
      </c>
      <c r="B50" s="234">
        <v>0</v>
      </c>
      <c r="C50" s="234"/>
      <c r="D50" s="234">
        <v>0</v>
      </c>
      <c r="E50" s="234"/>
      <c r="F50" s="234">
        <v>0</v>
      </c>
      <c r="G50" s="234"/>
      <c r="H50" s="234">
        <v>0</v>
      </c>
      <c r="I50" s="234"/>
      <c r="J50" s="234">
        <v>0</v>
      </c>
      <c r="K50" s="234"/>
      <c r="L50" s="234">
        <v>0</v>
      </c>
      <c r="M50" s="234"/>
      <c r="N50" s="53">
        <f t="shared" si="1"/>
        <v>0</v>
      </c>
      <c r="O50" s="54">
        <f t="shared" si="2"/>
        <v>0</v>
      </c>
    </row>
    <row r="51" spans="1:15" ht="409.5">
      <c r="A51" s="50" t="s">
        <v>3</v>
      </c>
      <c r="B51" s="234">
        <v>2</v>
      </c>
      <c r="C51" s="234"/>
      <c r="D51" s="234">
        <v>2</v>
      </c>
      <c r="E51" s="234"/>
      <c r="F51" s="234">
        <v>10</v>
      </c>
      <c r="G51" s="234"/>
      <c r="H51" s="234">
        <v>14</v>
      </c>
      <c r="I51" s="234"/>
      <c r="J51" s="234">
        <v>5</v>
      </c>
      <c r="K51" s="234"/>
      <c r="L51" s="234">
        <v>7</v>
      </c>
      <c r="M51" s="234"/>
      <c r="N51" s="53">
        <f t="shared" si="1"/>
        <v>40</v>
      </c>
      <c r="O51" s="54">
        <f t="shared" si="2"/>
        <v>6.666666666666667</v>
      </c>
    </row>
    <row r="52" spans="1:15" ht="409.5">
      <c r="A52" s="50" t="s">
        <v>5</v>
      </c>
      <c r="B52" s="234">
        <v>18</v>
      </c>
      <c r="C52" s="234"/>
      <c r="D52" s="234">
        <v>12</v>
      </c>
      <c r="E52" s="234"/>
      <c r="F52" s="234">
        <v>13</v>
      </c>
      <c r="G52" s="234"/>
      <c r="H52" s="234">
        <v>13</v>
      </c>
      <c r="I52" s="234"/>
      <c r="J52" s="234">
        <v>18</v>
      </c>
      <c r="K52" s="234"/>
      <c r="L52" s="234">
        <v>14</v>
      </c>
      <c r="M52" s="234"/>
      <c r="N52" s="53">
        <f t="shared" si="1"/>
        <v>88</v>
      </c>
      <c r="O52" s="54">
        <f t="shared" si="2"/>
        <v>14.666666666666666</v>
      </c>
    </row>
    <row r="53" spans="1:15" ht="409.5">
      <c r="A53" s="50" t="s">
        <v>7</v>
      </c>
      <c r="B53" s="234">
        <v>13</v>
      </c>
      <c r="C53" s="234"/>
      <c r="D53" s="234">
        <v>21</v>
      </c>
      <c r="E53" s="234"/>
      <c r="F53" s="234">
        <v>10</v>
      </c>
      <c r="G53" s="234"/>
      <c r="H53" s="234">
        <v>10</v>
      </c>
      <c r="I53" s="234"/>
      <c r="J53" s="234">
        <v>13</v>
      </c>
      <c r="K53" s="234"/>
      <c r="L53" s="234">
        <v>12</v>
      </c>
      <c r="M53" s="234"/>
      <c r="N53" s="53">
        <f t="shared" si="1"/>
        <v>79</v>
      </c>
      <c r="O53" s="54">
        <f t="shared" si="2"/>
        <v>13.166666666666666</v>
      </c>
    </row>
    <row r="54" spans="1:15" ht="409.5">
      <c r="A54" s="55" t="s">
        <v>38</v>
      </c>
      <c r="B54" s="233">
        <f>SUM(B48:B53)</f>
        <v>59</v>
      </c>
      <c r="C54" s="233"/>
      <c r="D54" s="233">
        <f>SUM(D48:D53)</f>
        <v>47</v>
      </c>
      <c r="E54" s="233"/>
      <c r="F54" s="233">
        <f>SUM(F48:F53)</f>
        <v>44</v>
      </c>
      <c r="G54" s="233"/>
      <c r="H54" s="233">
        <f>SUM(H48:H53)</f>
        <v>59</v>
      </c>
      <c r="I54" s="233"/>
      <c r="J54" s="233">
        <f>SUM(J48:J53)</f>
        <v>52</v>
      </c>
      <c r="K54" s="233"/>
      <c r="L54" s="233">
        <f>SUM(L48:L53)</f>
        <v>62</v>
      </c>
      <c r="M54" s="233"/>
      <c r="N54" s="53">
        <f>SUM(N48:N53)</f>
        <v>323</v>
      </c>
      <c r="O54" s="56">
        <f>AVERAGE(B54:K54)</f>
        <v>52.2</v>
      </c>
    </row>
    <row r="55" spans="1:15" ht="409.5">
      <c r="A55" s="50" t="s">
        <v>87</v>
      </c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235" t="s">
        <v>26</v>
      </c>
      <c r="O55" s="237" t="s">
        <v>41</v>
      </c>
    </row>
    <row r="56" spans="1:15" ht="409.5">
      <c r="A56" s="50" t="s">
        <v>42</v>
      </c>
      <c r="B56" s="234" t="s">
        <v>33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5"/>
      <c r="O56" s="237"/>
    </row>
    <row r="57" spans="1:15" ht="409.5">
      <c r="A57" s="52" t="s">
        <v>2</v>
      </c>
      <c r="B57" s="239">
        <v>1</v>
      </c>
      <c r="C57" s="239"/>
      <c r="D57" s="239">
        <v>2</v>
      </c>
      <c r="E57" s="239"/>
      <c r="F57" s="239">
        <v>3</v>
      </c>
      <c r="G57" s="239"/>
      <c r="H57" s="239">
        <v>4</v>
      </c>
      <c r="I57" s="239"/>
      <c r="J57" s="239">
        <v>5</v>
      </c>
      <c r="K57" s="239"/>
      <c r="L57" s="239">
        <v>6</v>
      </c>
      <c r="M57" s="239"/>
      <c r="N57" s="236"/>
      <c r="O57" s="238"/>
    </row>
    <row r="58" spans="1:15" ht="409.5">
      <c r="A58" s="50" t="s">
        <v>14</v>
      </c>
      <c r="B58" s="241">
        <v>7</v>
      </c>
      <c r="C58" s="241"/>
      <c r="D58" s="234">
        <v>8</v>
      </c>
      <c r="E58" s="234"/>
      <c r="F58" s="234">
        <v>6</v>
      </c>
      <c r="G58" s="234"/>
      <c r="H58" s="234">
        <v>8</v>
      </c>
      <c r="I58" s="234"/>
      <c r="J58" s="234">
        <v>24</v>
      </c>
      <c r="K58" s="234"/>
      <c r="L58" s="234">
        <v>8</v>
      </c>
      <c r="M58" s="234"/>
      <c r="N58" s="53">
        <f aca="true" t="shared" si="3" ref="N58:N63">SUM(B58:L58)</f>
        <v>61</v>
      </c>
      <c r="O58" s="54">
        <f aca="true" t="shared" si="4" ref="O58:O63">AVERAGE(B58:M58)</f>
        <v>10.166666666666666</v>
      </c>
    </row>
    <row r="59" spans="1:15" ht="409.5">
      <c r="A59" s="50" t="s">
        <v>11</v>
      </c>
      <c r="B59" s="234">
        <v>2</v>
      </c>
      <c r="C59" s="234"/>
      <c r="D59" s="234">
        <v>4</v>
      </c>
      <c r="E59" s="234"/>
      <c r="F59" s="234">
        <v>4</v>
      </c>
      <c r="G59" s="234"/>
      <c r="H59" s="234">
        <v>7</v>
      </c>
      <c r="I59" s="234"/>
      <c r="J59" s="234">
        <v>2</v>
      </c>
      <c r="K59" s="234"/>
      <c r="L59" s="234">
        <v>3</v>
      </c>
      <c r="M59" s="234"/>
      <c r="N59" s="53">
        <f t="shared" si="3"/>
        <v>22</v>
      </c>
      <c r="O59" s="54">
        <f t="shared" si="4"/>
        <v>3.6666666666666665</v>
      </c>
    </row>
    <row r="60" spans="1:15" ht="409.5">
      <c r="A60" s="50" t="s">
        <v>85</v>
      </c>
      <c r="B60" s="234">
        <v>0</v>
      </c>
      <c r="C60" s="234"/>
      <c r="D60" s="234">
        <v>2</v>
      </c>
      <c r="E60" s="234"/>
      <c r="F60" s="234">
        <v>2</v>
      </c>
      <c r="G60" s="234"/>
      <c r="H60" s="234">
        <v>2</v>
      </c>
      <c r="I60" s="234"/>
      <c r="J60" s="234">
        <v>0</v>
      </c>
      <c r="K60" s="234"/>
      <c r="L60" s="234">
        <v>0</v>
      </c>
      <c r="M60" s="234"/>
      <c r="N60" s="53">
        <f t="shared" si="3"/>
        <v>6</v>
      </c>
      <c r="O60" s="54">
        <f t="shared" si="4"/>
        <v>1</v>
      </c>
    </row>
    <row r="61" spans="1:15" ht="409.5">
      <c r="A61" s="50" t="s">
        <v>3</v>
      </c>
      <c r="B61" s="234">
        <v>3</v>
      </c>
      <c r="C61" s="234"/>
      <c r="D61" s="234">
        <v>8</v>
      </c>
      <c r="E61" s="234"/>
      <c r="F61" s="234">
        <v>2</v>
      </c>
      <c r="G61" s="234"/>
      <c r="H61" s="234">
        <v>7</v>
      </c>
      <c r="I61" s="234"/>
      <c r="J61" s="234">
        <v>8</v>
      </c>
      <c r="K61" s="234"/>
      <c r="L61" s="234">
        <v>7</v>
      </c>
      <c r="M61" s="234"/>
      <c r="N61" s="53">
        <f t="shared" si="3"/>
        <v>35</v>
      </c>
      <c r="O61" s="54">
        <f t="shared" si="4"/>
        <v>5.833333333333333</v>
      </c>
    </row>
    <row r="62" spans="1:15" ht="409.5">
      <c r="A62" s="50" t="s">
        <v>5</v>
      </c>
      <c r="B62" s="234">
        <v>11</v>
      </c>
      <c r="C62" s="234"/>
      <c r="D62" s="234">
        <v>11</v>
      </c>
      <c r="E62" s="234"/>
      <c r="F62" s="234">
        <v>15</v>
      </c>
      <c r="G62" s="234"/>
      <c r="H62" s="234">
        <v>15</v>
      </c>
      <c r="I62" s="234"/>
      <c r="J62" s="234">
        <v>17</v>
      </c>
      <c r="K62" s="234"/>
      <c r="L62" s="234">
        <v>6</v>
      </c>
      <c r="M62" s="234"/>
      <c r="N62" s="53">
        <f t="shared" si="3"/>
        <v>75</v>
      </c>
      <c r="O62" s="54">
        <f t="shared" si="4"/>
        <v>12.5</v>
      </c>
    </row>
    <row r="63" spans="1:15" ht="409.5">
      <c r="A63" s="50" t="s">
        <v>7</v>
      </c>
      <c r="B63" s="234">
        <v>24</v>
      </c>
      <c r="C63" s="234"/>
      <c r="D63" s="234">
        <v>17</v>
      </c>
      <c r="E63" s="234"/>
      <c r="F63" s="234">
        <v>22</v>
      </c>
      <c r="G63" s="234"/>
      <c r="H63" s="234">
        <v>13</v>
      </c>
      <c r="I63" s="234"/>
      <c r="J63" s="234">
        <v>16</v>
      </c>
      <c r="K63" s="234"/>
      <c r="L63" s="234">
        <v>20</v>
      </c>
      <c r="M63" s="234"/>
      <c r="N63" s="53">
        <f t="shared" si="3"/>
        <v>112</v>
      </c>
      <c r="O63" s="54">
        <f t="shared" si="4"/>
        <v>18.666666666666668</v>
      </c>
    </row>
    <row r="64" spans="1:15" ht="409.5">
      <c r="A64" s="55" t="s">
        <v>38</v>
      </c>
      <c r="B64" s="233">
        <f>SUM(B58:B63)</f>
        <v>47</v>
      </c>
      <c r="C64" s="233"/>
      <c r="D64" s="233">
        <f>SUM(D58:D63)</f>
        <v>50</v>
      </c>
      <c r="E64" s="233"/>
      <c r="F64" s="233">
        <f>SUM(F58:F63)</f>
        <v>51</v>
      </c>
      <c r="G64" s="233"/>
      <c r="H64" s="233">
        <f>SUM(H58:H63)</f>
        <v>52</v>
      </c>
      <c r="I64" s="233"/>
      <c r="J64" s="233">
        <f>SUM(J58:J63)</f>
        <v>67</v>
      </c>
      <c r="K64" s="233"/>
      <c r="L64" s="233">
        <f>SUM(L58:L63)</f>
        <v>44</v>
      </c>
      <c r="M64" s="233"/>
      <c r="N64" s="53">
        <f>SUM(N58:N63)</f>
        <v>311</v>
      </c>
      <c r="O64" s="56">
        <f>AVERAGE(B64:K64)</f>
        <v>53.4</v>
      </c>
    </row>
  </sheetData>
  <sheetProtection password="D43C" sheet="1" objects="1" scenarios="1"/>
  <mergeCells count="282">
    <mergeCell ref="N16:N19"/>
    <mergeCell ref="O17:O19"/>
    <mergeCell ref="B18:M18"/>
    <mergeCell ref="J12:K12"/>
    <mergeCell ref="J13:K13"/>
    <mergeCell ref="J14:K14"/>
    <mergeCell ref="F14:G14"/>
    <mergeCell ref="D14:E14"/>
    <mergeCell ref="H14:I14"/>
    <mergeCell ref="B14:C14"/>
    <mergeCell ref="L14:M14"/>
    <mergeCell ref="N6:N8"/>
    <mergeCell ref="B7:M7"/>
    <mergeCell ref="L9:M9"/>
    <mergeCell ref="L10:M10"/>
    <mergeCell ref="J8:K8"/>
    <mergeCell ref="L8:M8"/>
    <mergeCell ref="F13:G13"/>
    <mergeCell ref="H12:I12"/>
    <mergeCell ref="H11:I11"/>
    <mergeCell ref="H13:I13"/>
    <mergeCell ref="J11:K11"/>
    <mergeCell ref="L11:M11"/>
    <mergeCell ref="L12:M12"/>
    <mergeCell ref="L13:M13"/>
    <mergeCell ref="B9:C9"/>
    <mergeCell ref="H9:I9"/>
    <mergeCell ref="H10:I10"/>
    <mergeCell ref="J9:K9"/>
    <mergeCell ref="J10:K10"/>
    <mergeCell ref="F12:G12"/>
    <mergeCell ref="D10:E10"/>
    <mergeCell ref="D11:E11"/>
    <mergeCell ref="B13:C13"/>
    <mergeCell ref="B11:C11"/>
    <mergeCell ref="B12:C12"/>
    <mergeCell ref="D12:E12"/>
    <mergeCell ref="D13:E13"/>
    <mergeCell ref="B10:C10"/>
    <mergeCell ref="O5:O8"/>
    <mergeCell ref="B8:C8"/>
    <mergeCell ref="F10:G10"/>
    <mergeCell ref="F11:G11"/>
    <mergeCell ref="H8:I8"/>
    <mergeCell ref="F8:G8"/>
    <mergeCell ref="F9:G9"/>
    <mergeCell ref="D8:E8"/>
    <mergeCell ref="D9:E9"/>
    <mergeCell ref="L22:M22"/>
    <mergeCell ref="L23:M23"/>
    <mergeCell ref="L24:M24"/>
    <mergeCell ref="L25:M25"/>
    <mergeCell ref="D25:E25"/>
    <mergeCell ref="F25:G25"/>
    <mergeCell ref="H25:I25"/>
    <mergeCell ref="J25:K25"/>
    <mergeCell ref="H22:I22"/>
    <mergeCell ref="H23:I23"/>
    <mergeCell ref="H24:I24"/>
    <mergeCell ref="J21:K21"/>
    <mergeCell ref="J22:K22"/>
    <mergeCell ref="J23:K23"/>
    <mergeCell ref="J24:K24"/>
    <mergeCell ref="J19:K19"/>
    <mergeCell ref="H19:I19"/>
    <mergeCell ref="L19:M19"/>
    <mergeCell ref="L20:M20"/>
    <mergeCell ref="B21:C21"/>
    <mergeCell ref="D21:E21"/>
    <mergeCell ref="H21:I21"/>
    <mergeCell ref="L21:M21"/>
    <mergeCell ref="H20:I20"/>
    <mergeCell ref="J20:K20"/>
    <mergeCell ref="D19:E19"/>
    <mergeCell ref="F19:G19"/>
    <mergeCell ref="B34:C34"/>
    <mergeCell ref="B31:C31"/>
    <mergeCell ref="B30:C30"/>
    <mergeCell ref="B19:C19"/>
    <mergeCell ref="B20:C20"/>
    <mergeCell ref="B24:C24"/>
    <mergeCell ref="B25:C25"/>
    <mergeCell ref="B22:C22"/>
    <mergeCell ref="B23:C23"/>
    <mergeCell ref="B41:C41"/>
    <mergeCell ref="B44:C44"/>
    <mergeCell ref="B48:C48"/>
    <mergeCell ref="B40:C40"/>
    <mergeCell ref="B39:C39"/>
    <mergeCell ref="B35:C35"/>
    <mergeCell ref="B43:C43"/>
    <mergeCell ref="B53:C53"/>
    <mergeCell ref="B52:C52"/>
    <mergeCell ref="B54:C54"/>
    <mergeCell ref="B58:C58"/>
    <mergeCell ref="B50:C50"/>
    <mergeCell ref="B49:C49"/>
    <mergeCell ref="B64:C64"/>
    <mergeCell ref="B63:C63"/>
    <mergeCell ref="B62:C62"/>
    <mergeCell ref="B61:C61"/>
    <mergeCell ref="B60:C60"/>
    <mergeCell ref="B59:C59"/>
    <mergeCell ref="D24:E24"/>
    <mergeCell ref="F24:G24"/>
    <mergeCell ref="D20:E20"/>
    <mergeCell ref="F20:G20"/>
    <mergeCell ref="D22:E22"/>
    <mergeCell ref="D23:E23"/>
    <mergeCell ref="F21:G21"/>
    <mergeCell ref="F22:G22"/>
    <mergeCell ref="F23:G23"/>
    <mergeCell ref="O27:O29"/>
    <mergeCell ref="B28:M28"/>
    <mergeCell ref="B29:C29"/>
    <mergeCell ref="D29:E29"/>
    <mergeCell ref="F29:G29"/>
    <mergeCell ref="H29:I29"/>
    <mergeCell ref="J29:K29"/>
    <mergeCell ref="L29:M29"/>
    <mergeCell ref="N27:N29"/>
    <mergeCell ref="D31:E31"/>
    <mergeCell ref="D30:E30"/>
    <mergeCell ref="F30:G30"/>
    <mergeCell ref="H30:I30"/>
    <mergeCell ref="F31:G31"/>
    <mergeCell ref="H31:I31"/>
    <mergeCell ref="J33:K33"/>
    <mergeCell ref="L33:M33"/>
    <mergeCell ref="J32:K32"/>
    <mergeCell ref="L32:M32"/>
    <mergeCell ref="J30:K30"/>
    <mergeCell ref="L30:M30"/>
    <mergeCell ref="J31:K31"/>
    <mergeCell ref="L31:M31"/>
    <mergeCell ref="D32:E32"/>
    <mergeCell ref="F32:G32"/>
    <mergeCell ref="H32:I32"/>
    <mergeCell ref="B33:C33"/>
    <mergeCell ref="D33:E33"/>
    <mergeCell ref="F33:G33"/>
    <mergeCell ref="H33:I33"/>
    <mergeCell ref="B32:C32"/>
    <mergeCell ref="J35:K35"/>
    <mergeCell ref="L35:M35"/>
    <mergeCell ref="D34:E34"/>
    <mergeCell ref="F34:G34"/>
    <mergeCell ref="H34:I34"/>
    <mergeCell ref="J34:K34"/>
    <mergeCell ref="L34:M34"/>
    <mergeCell ref="D35:E35"/>
    <mergeCell ref="F35:G35"/>
    <mergeCell ref="H35:I35"/>
    <mergeCell ref="H40:I40"/>
    <mergeCell ref="N36:N38"/>
    <mergeCell ref="O36:O38"/>
    <mergeCell ref="B37:M37"/>
    <mergeCell ref="B38:C38"/>
    <mergeCell ref="D38:E38"/>
    <mergeCell ref="F38:G38"/>
    <mergeCell ref="H38:I38"/>
    <mergeCell ref="J38:K38"/>
    <mergeCell ref="L38:M38"/>
    <mergeCell ref="F42:G42"/>
    <mergeCell ref="J40:K40"/>
    <mergeCell ref="L40:M40"/>
    <mergeCell ref="D39:E39"/>
    <mergeCell ref="F39:G39"/>
    <mergeCell ref="H39:I39"/>
    <mergeCell ref="J39:K39"/>
    <mergeCell ref="L39:M39"/>
    <mergeCell ref="D40:E40"/>
    <mergeCell ref="F40:G40"/>
    <mergeCell ref="J42:K42"/>
    <mergeCell ref="H42:I42"/>
    <mergeCell ref="L42:M42"/>
    <mergeCell ref="B42:C42"/>
    <mergeCell ref="D41:E41"/>
    <mergeCell ref="F41:G41"/>
    <mergeCell ref="H41:I41"/>
    <mergeCell ref="J41:K41"/>
    <mergeCell ref="L41:M41"/>
    <mergeCell ref="D42:E42"/>
    <mergeCell ref="J43:K43"/>
    <mergeCell ref="L43:M43"/>
    <mergeCell ref="H43:I43"/>
    <mergeCell ref="H44:I44"/>
    <mergeCell ref="D44:E44"/>
    <mergeCell ref="F44:G44"/>
    <mergeCell ref="L44:M44"/>
    <mergeCell ref="D43:E43"/>
    <mergeCell ref="F43:G43"/>
    <mergeCell ref="L48:M48"/>
    <mergeCell ref="B46:M46"/>
    <mergeCell ref="B47:C47"/>
    <mergeCell ref="D47:E47"/>
    <mergeCell ref="F47:G47"/>
    <mergeCell ref="F48:G48"/>
    <mergeCell ref="H47:I47"/>
    <mergeCell ref="J47:K47"/>
    <mergeCell ref="H48:I48"/>
    <mergeCell ref="L47:M47"/>
    <mergeCell ref="F49:G49"/>
    <mergeCell ref="H49:I49"/>
    <mergeCell ref="J51:K51"/>
    <mergeCell ref="D48:E48"/>
    <mergeCell ref="J44:K44"/>
    <mergeCell ref="D49:E49"/>
    <mergeCell ref="F50:G50"/>
    <mergeCell ref="H50:I50"/>
    <mergeCell ref="J48:K48"/>
    <mergeCell ref="L51:M51"/>
    <mergeCell ref="J50:K50"/>
    <mergeCell ref="L50:M50"/>
    <mergeCell ref="J49:K49"/>
    <mergeCell ref="L49:M49"/>
    <mergeCell ref="B51:C51"/>
    <mergeCell ref="D51:E51"/>
    <mergeCell ref="F51:G51"/>
    <mergeCell ref="H51:I51"/>
    <mergeCell ref="D50:E50"/>
    <mergeCell ref="J53:K53"/>
    <mergeCell ref="J52:K52"/>
    <mergeCell ref="L52:M52"/>
    <mergeCell ref="D53:E53"/>
    <mergeCell ref="F53:G53"/>
    <mergeCell ref="D52:E52"/>
    <mergeCell ref="F52:G52"/>
    <mergeCell ref="H52:I52"/>
    <mergeCell ref="H53:I53"/>
    <mergeCell ref="L53:M53"/>
    <mergeCell ref="L57:M57"/>
    <mergeCell ref="J54:K54"/>
    <mergeCell ref="L54:M54"/>
    <mergeCell ref="D54:E54"/>
    <mergeCell ref="F54:G54"/>
    <mergeCell ref="H54:I54"/>
    <mergeCell ref="N45:N47"/>
    <mergeCell ref="O45:O47"/>
    <mergeCell ref="B56:M56"/>
    <mergeCell ref="B57:C57"/>
    <mergeCell ref="D57:E57"/>
    <mergeCell ref="F57:G57"/>
    <mergeCell ref="H57:I57"/>
    <mergeCell ref="J57:K57"/>
    <mergeCell ref="N55:N57"/>
    <mergeCell ref="O55:O57"/>
    <mergeCell ref="L60:M60"/>
    <mergeCell ref="D58:E58"/>
    <mergeCell ref="F58:G58"/>
    <mergeCell ref="H58:I58"/>
    <mergeCell ref="J59:K59"/>
    <mergeCell ref="J58:K58"/>
    <mergeCell ref="L58:M58"/>
    <mergeCell ref="H61:I61"/>
    <mergeCell ref="J61:K61"/>
    <mergeCell ref="L59:M59"/>
    <mergeCell ref="D60:E60"/>
    <mergeCell ref="D59:E59"/>
    <mergeCell ref="F59:G59"/>
    <mergeCell ref="H59:I59"/>
    <mergeCell ref="F60:G60"/>
    <mergeCell ref="H60:I60"/>
    <mergeCell ref="J60:K60"/>
    <mergeCell ref="L61:M61"/>
    <mergeCell ref="J63:K63"/>
    <mergeCell ref="L63:M63"/>
    <mergeCell ref="D62:E62"/>
    <mergeCell ref="F62:G62"/>
    <mergeCell ref="H62:I62"/>
    <mergeCell ref="J62:K62"/>
    <mergeCell ref="L62:M62"/>
    <mergeCell ref="D61:E61"/>
    <mergeCell ref="F61:G61"/>
    <mergeCell ref="J64:K64"/>
    <mergeCell ref="L64:M64"/>
    <mergeCell ref="D63:E63"/>
    <mergeCell ref="D64:E64"/>
    <mergeCell ref="F64:G64"/>
    <mergeCell ref="H64:I64"/>
    <mergeCell ref="F63:G63"/>
    <mergeCell ref="H63:I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0"/>
  <sheetViews>
    <sheetView zoomScalePageLayoutView="0" workbookViewId="0" topLeftCell="A75">
      <selection activeCell="O196" sqref="O196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5.57421875" style="0" customWidth="1"/>
    <col min="4" max="12" width="1.8515625" style="0" customWidth="1"/>
    <col min="13" max="14" width="9.140625" style="7" customWidth="1"/>
  </cols>
  <sheetData>
    <row r="1" spans="1:16" ht="20.25">
      <c r="A1" s="244" t="s">
        <v>229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69"/>
      <c r="O1" s="75"/>
      <c r="P1" s="75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6"/>
      <c r="N2" s="76"/>
      <c r="O2" s="1"/>
      <c r="P2" s="76"/>
    </row>
    <row r="3" spans="1:16" ht="12.75">
      <c r="A3" s="60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6"/>
      <c r="N3" s="76"/>
      <c r="O3" s="1"/>
      <c r="P3" s="76"/>
    </row>
    <row r="4" spans="1:17" ht="12.75">
      <c r="A4" s="1" t="s">
        <v>111</v>
      </c>
      <c r="B4" s="1" t="s">
        <v>1</v>
      </c>
      <c r="C4" s="1" t="s">
        <v>2</v>
      </c>
      <c r="D4" s="242" t="s">
        <v>112</v>
      </c>
      <c r="E4" s="242"/>
      <c r="F4" s="242"/>
      <c r="G4" s="242"/>
      <c r="H4" s="242"/>
      <c r="I4" s="242"/>
      <c r="J4" s="242"/>
      <c r="K4" s="242"/>
      <c r="L4" s="242"/>
      <c r="M4" s="242"/>
      <c r="N4" s="76" t="s">
        <v>113</v>
      </c>
      <c r="O4" s="1"/>
      <c r="P4" s="1"/>
      <c r="Q4" s="7"/>
    </row>
    <row r="5" spans="1:17" ht="12.75">
      <c r="A5" s="77" t="s">
        <v>114</v>
      </c>
      <c r="B5" s="97" t="s">
        <v>216</v>
      </c>
      <c r="C5" s="97" t="s">
        <v>123</v>
      </c>
      <c r="D5" s="97">
        <v>6</v>
      </c>
      <c r="E5" s="97">
        <v>6</v>
      </c>
      <c r="F5" s="97">
        <v>6</v>
      </c>
      <c r="G5" s="97">
        <v>6</v>
      </c>
      <c r="H5" s="97">
        <v>4</v>
      </c>
      <c r="I5" s="97">
        <v>5</v>
      </c>
      <c r="J5" s="97">
        <v>6</v>
      </c>
      <c r="K5" s="97">
        <v>5</v>
      </c>
      <c r="L5" s="98" t="s">
        <v>118</v>
      </c>
      <c r="M5" s="98" t="s">
        <v>233</v>
      </c>
      <c r="N5" s="76" t="s">
        <v>125</v>
      </c>
      <c r="O5" s="1"/>
      <c r="P5" s="1"/>
      <c r="Q5" s="76"/>
    </row>
    <row r="6" spans="1:17" ht="12.75">
      <c r="A6" s="77" t="s">
        <v>120</v>
      </c>
      <c r="B6" s="97" t="s">
        <v>168</v>
      </c>
      <c r="C6" s="97" t="s">
        <v>126</v>
      </c>
      <c r="D6" s="97">
        <v>5</v>
      </c>
      <c r="E6" s="97">
        <v>5</v>
      </c>
      <c r="F6" s="97">
        <v>6</v>
      </c>
      <c r="G6" s="97">
        <v>6</v>
      </c>
      <c r="H6" s="97">
        <v>6</v>
      </c>
      <c r="I6" s="97">
        <v>5</v>
      </c>
      <c r="J6" s="97">
        <v>6</v>
      </c>
      <c r="K6" s="97">
        <v>5</v>
      </c>
      <c r="L6" s="98" t="s">
        <v>118</v>
      </c>
      <c r="M6" s="98" t="s">
        <v>234</v>
      </c>
      <c r="N6" s="76" t="s">
        <v>125</v>
      </c>
      <c r="O6" s="1"/>
      <c r="P6" s="1"/>
      <c r="Q6" s="7"/>
    </row>
    <row r="7" spans="1:17" ht="12.75">
      <c r="A7" s="77" t="s">
        <v>122</v>
      </c>
      <c r="B7" s="97" t="s">
        <v>93</v>
      </c>
      <c r="C7" s="97" t="s">
        <v>109</v>
      </c>
      <c r="D7" s="97">
        <v>5</v>
      </c>
      <c r="E7" s="97">
        <v>6</v>
      </c>
      <c r="F7" s="97">
        <v>6</v>
      </c>
      <c r="G7" s="97">
        <v>6</v>
      </c>
      <c r="H7" s="97">
        <v>6</v>
      </c>
      <c r="I7" s="97">
        <v>4</v>
      </c>
      <c r="J7" s="97">
        <v>5</v>
      </c>
      <c r="K7" s="97">
        <v>5</v>
      </c>
      <c r="L7" s="98" t="s">
        <v>118</v>
      </c>
      <c r="M7" s="98" t="s">
        <v>235</v>
      </c>
      <c r="N7" s="76"/>
      <c r="O7" s="1"/>
      <c r="P7" s="1"/>
      <c r="Q7" s="7"/>
    </row>
    <row r="8" spans="1:17" ht="12.75">
      <c r="A8" s="77" t="s">
        <v>121</v>
      </c>
      <c r="B8" s="97" t="s">
        <v>230</v>
      </c>
      <c r="C8" s="97" t="s">
        <v>126</v>
      </c>
      <c r="D8" s="97">
        <v>6</v>
      </c>
      <c r="E8" s="97">
        <v>6</v>
      </c>
      <c r="F8" s="97">
        <v>6</v>
      </c>
      <c r="G8" s="97">
        <v>2</v>
      </c>
      <c r="H8" s="97">
        <v>4</v>
      </c>
      <c r="I8" s="97">
        <v>4</v>
      </c>
      <c r="J8" s="97">
        <v>5</v>
      </c>
      <c r="K8" s="97">
        <v>4</v>
      </c>
      <c r="L8" s="98" t="s">
        <v>118</v>
      </c>
      <c r="M8" s="98" t="s">
        <v>236</v>
      </c>
      <c r="N8" s="76"/>
      <c r="O8" s="1"/>
      <c r="P8" s="1"/>
      <c r="Q8" s="7"/>
    </row>
    <row r="9" spans="1:17" ht="12.75">
      <c r="A9" s="77" t="s">
        <v>117</v>
      </c>
      <c r="B9" s="97" t="s">
        <v>231</v>
      </c>
      <c r="C9" s="97" t="s">
        <v>109</v>
      </c>
      <c r="D9" s="97">
        <v>5</v>
      </c>
      <c r="E9" s="97">
        <v>5</v>
      </c>
      <c r="F9" s="97">
        <v>5</v>
      </c>
      <c r="G9" s="97">
        <v>5</v>
      </c>
      <c r="H9" s="97">
        <v>5</v>
      </c>
      <c r="I9" s="97">
        <v>4</v>
      </c>
      <c r="J9" s="97">
        <v>1</v>
      </c>
      <c r="K9" s="97">
        <v>5</v>
      </c>
      <c r="L9" s="98" t="s">
        <v>118</v>
      </c>
      <c r="M9" s="98" t="s">
        <v>237</v>
      </c>
      <c r="N9" s="79"/>
      <c r="O9" s="1"/>
      <c r="P9" s="1"/>
      <c r="Q9" s="7"/>
    </row>
    <row r="10" spans="1:17" ht="12.75">
      <c r="A10" s="77" t="s">
        <v>116</v>
      </c>
      <c r="B10" s="97" t="s">
        <v>232</v>
      </c>
      <c r="C10" s="97" t="s">
        <v>126</v>
      </c>
      <c r="D10" s="97">
        <v>2</v>
      </c>
      <c r="E10" s="97">
        <v>2</v>
      </c>
      <c r="F10" s="97">
        <v>2</v>
      </c>
      <c r="G10" s="97">
        <v>4</v>
      </c>
      <c r="H10" s="97">
        <v>1</v>
      </c>
      <c r="I10" s="97">
        <v>5</v>
      </c>
      <c r="J10" s="97">
        <v>1</v>
      </c>
      <c r="K10" s="97">
        <v>4</v>
      </c>
      <c r="L10" s="98" t="s">
        <v>118</v>
      </c>
      <c r="M10" s="98" t="s">
        <v>238</v>
      </c>
      <c r="N10" s="76"/>
      <c r="O10" s="1"/>
      <c r="P10" s="1"/>
      <c r="Q10" s="7"/>
    </row>
    <row r="11" spans="1:17" ht="12.75">
      <c r="A11" s="80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8"/>
      <c r="M11" s="80"/>
      <c r="N11" s="76"/>
      <c r="O11" s="1"/>
      <c r="P11" s="1"/>
      <c r="Q11" s="7"/>
    </row>
    <row r="12" spans="1:17" ht="12.75">
      <c r="A12" s="60" t="s">
        <v>124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76"/>
      <c r="N12" s="76"/>
      <c r="O12" s="1"/>
      <c r="P12" s="1"/>
      <c r="Q12" s="7"/>
    </row>
    <row r="13" spans="1:17" ht="12.75">
      <c r="A13" s="1" t="s">
        <v>111</v>
      </c>
      <c r="B13" s="1" t="s">
        <v>1</v>
      </c>
      <c r="C13" s="1" t="s">
        <v>2</v>
      </c>
      <c r="D13" s="242" t="s">
        <v>112</v>
      </c>
      <c r="E13" s="242"/>
      <c r="F13" s="242"/>
      <c r="G13" s="242"/>
      <c r="H13" s="242"/>
      <c r="I13" s="242"/>
      <c r="J13" s="242"/>
      <c r="K13" s="242"/>
      <c r="L13" s="242"/>
      <c r="M13" s="242"/>
      <c r="N13" s="76"/>
      <c r="O13" s="1"/>
      <c r="P13" s="1"/>
      <c r="Q13" s="82"/>
    </row>
    <row r="14" spans="1:16" ht="12.75">
      <c r="A14" s="76" t="s">
        <v>114</v>
      </c>
      <c r="B14" s="97" t="s">
        <v>239</v>
      </c>
      <c r="C14" s="97" t="s">
        <v>123</v>
      </c>
      <c r="D14" s="97">
        <v>6</v>
      </c>
      <c r="E14" s="97">
        <v>5</v>
      </c>
      <c r="F14" s="97">
        <v>6</v>
      </c>
      <c r="G14" s="97">
        <v>6</v>
      </c>
      <c r="H14" s="97">
        <v>6</v>
      </c>
      <c r="I14" s="97">
        <v>6</v>
      </c>
      <c r="J14" s="97">
        <v>6</v>
      </c>
      <c r="K14" s="97">
        <v>5</v>
      </c>
      <c r="L14" s="98" t="s">
        <v>118</v>
      </c>
      <c r="M14" s="98" t="s">
        <v>240</v>
      </c>
      <c r="N14" s="76" t="s">
        <v>125</v>
      </c>
      <c r="O14" s="1"/>
      <c r="P14" s="1"/>
    </row>
    <row r="15" spans="1:16" ht="12.75">
      <c r="A15" s="77" t="s">
        <v>120</v>
      </c>
      <c r="B15" s="97" t="s">
        <v>76</v>
      </c>
      <c r="C15" s="97" t="s">
        <v>115</v>
      </c>
      <c r="D15" s="97">
        <v>5</v>
      </c>
      <c r="E15" s="97">
        <v>5</v>
      </c>
      <c r="F15" s="97">
        <v>4</v>
      </c>
      <c r="G15" s="97">
        <v>6</v>
      </c>
      <c r="H15" s="97">
        <v>6</v>
      </c>
      <c r="I15" s="97">
        <v>6</v>
      </c>
      <c r="J15" s="97">
        <v>5</v>
      </c>
      <c r="K15" s="97">
        <v>6</v>
      </c>
      <c r="L15" s="98" t="s">
        <v>118</v>
      </c>
      <c r="M15" s="98" t="s">
        <v>241</v>
      </c>
      <c r="N15" s="76"/>
      <c r="O15" s="1"/>
      <c r="P15" s="1"/>
    </row>
    <row r="16" spans="1:16" ht="12.75">
      <c r="A16" s="76" t="s">
        <v>122</v>
      </c>
      <c r="B16" s="97" t="s">
        <v>71</v>
      </c>
      <c r="C16" s="97" t="s">
        <v>109</v>
      </c>
      <c r="D16" s="97">
        <v>3</v>
      </c>
      <c r="E16" s="97">
        <v>6</v>
      </c>
      <c r="F16" s="97">
        <v>5</v>
      </c>
      <c r="G16" s="97">
        <v>6</v>
      </c>
      <c r="H16" s="97">
        <v>6</v>
      </c>
      <c r="I16" s="97">
        <v>6</v>
      </c>
      <c r="J16" s="97">
        <v>5</v>
      </c>
      <c r="K16" s="97">
        <v>5</v>
      </c>
      <c r="L16" s="98" t="s">
        <v>118</v>
      </c>
      <c r="M16" s="98" t="s">
        <v>242</v>
      </c>
      <c r="N16" s="76"/>
      <c r="O16" s="1"/>
      <c r="P16" s="1"/>
    </row>
    <row r="17" spans="1:16" ht="12.75">
      <c r="A17" s="76" t="s">
        <v>121</v>
      </c>
      <c r="B17" s="97" t="s">
        <v>78</v>
      </c>
      <c r="C17" s="97" t="s">
        <v>115</v>
      </c>
      <c r="D17" s="97">
        <v>4</v>
      </c>
      <c r="E17" s="97">
        <v>5</v>
      </c>
      <c r="F17" s="97">
        <v>6</v>
      </c>
      <c r="G17" s="97">
        <v>6</v>
      </c>
      <c r="H17" s="97">
        <v>6</v>
      </c>
      <c r="I17" s="97">
        <v>4</v>
      </c>
      <c r="J17" s="97">
        <v>4</v>
      </c>
      <c r="K17" s="97">
        <v>5</v>
      </c>
      <c r="L17" s="98" t="s">
        <v>118</v>
      </c>
      <c r="M17" s="98" t="s">
        <v>243</v>
      </c>
      <c r="N17" s="76"/>
      <c r="O17" s="1"/>
      <c r="P17" s="1"/>
    </row>
    <row r="18" spans="1:14" ht="12.75">
      <c r="A18" s="77" t="s">
        <v>117</v>
      </c>
      <c r="B18" s="97" t="s">
        <v>72</v>
      </c>
      <c r="C18" s="97" t="s">
        <v>123</v>
      </c>
      <c r="D18" s="97">
        <v>6</v>
      </c>
      <c r="E18" s="97">
        <v>4</v>
      </c>
      <c r="F18" s="97">
        <v>6</v>
      </c>
      <c r="G18" s="97">
        <v>3</v>
      </c>
      <c r="H18" s="97">
        <v>6</v>
      </c>
      <c r="I18" s="97">
        <v>3</v>
      </c>
      <c r="J18" s="97">
        <v>5</v>
      </c>
      <c r="K18" s="97">
        <v>5</v>
      </c>
      <c r="L18" s="98" t="s">
        <v>118</v>
      </c>
      <c r="M18" s="98" t="s">
        <v>244</v>
      </c>
      <c r="N18" s="77"/>
    </row>
    <row r="19" spans="1:14" ht="12.75">
      <c r="A19" s="76" t="s">
        <v>116</v>
      </c>
      <c r="B19" s="97" t="s">
        <v>80</v>
      </c>
      <c r="C19" s="97" t="s">
        <v>126</v>
      </c>
      <c r="D19" s="97">
        <v>5</v>
      </c>
      <c r="E19" s="97">
        <v>5</v>
      </c>
      <c r="F19" s="97">
        <v>2</v>
      </c>
      <c r="G19" s="97">
        <v>6</v>
      </c>
      <c r="H19" s="97">
        <v>4</v>
      </c>
      <c r="I19" s="97">
        <v>5</v>
      </c>
      <c r="J19" s="97">
        <v>4</v>
      </c>
      <c r="K19" s="97">
        <v>5</v>
      </c>
      <c r="L19" s="98" t="s">
        <v>118</v>
      </c>
      <c r="M19" s="98" t="s">
        <v>245</v>
      </c>
      <c r="N19" s="77"/>
    </row>
    <row r="20" spans="1:14" ht="12.75">
      <c r="A20" s="76" t="s">
        <v>127</v>
      </c>
      <c r="B20" s="97" t="s">
        <v>60</v>
      </c>
      <c r="C20" s="97" t="s">
        <v>206</v>
      </c>
      <c r="D20" s="97">
        <v>4</v>
      </c>
      <c r="E20" s="97">
        <v>5</v>
      </c>
      <c r="F20" s="97">
        <v>5</v>
      </c>
      <c r="G20" s="97">
        <v>4</v>
      </c>
      <c r="H20" s="97">
        <v>5</v>
      </c>
      <c r="I20" s="97">
        <v>6</v>
      </c>
      <c r="J20" s="97">
        <v>3</v>
      </c>
      <c r="K20" s="97">
        <v>4</v>
      </c>
      <c r="L20" s="98" t="s">
        <v>118</v>
      </c>
      <c r="M20" s="98" t="s">
        <v>246</v>
      </c>
      <c r="N20" s="77"/>
    </row>
    <row r="21" spans="1:14" ht="12.75">
      <c r="A21" s="77" t="s">
        <v>128</v>
      </c>
      <c r="B21" s="97" t="s">
        <v>94</v>
      </c>
      <c r="C21" s="97" t="s">
        <v>115</v>
      </c>
      <c r="D21" s="97">
        <v>6</v>
      </c>
      <c r="E21" s="97">
        <v>5</v>
      </c>
      <c r="F21" s="97">
        <v>6</v>
      </c>
      <c r="G21" s="97">
        <v>3</v>
      </c>
      <c r="H21" s="97">
        <v>5</v>
      </c>
      <c r="I21" s="97">
        <v>2</v>
      </c>
      <c r="J21" s="97">
        <v>3</v>
      </c>
      <c r="K21" s="97">
        <v>6</v>
      </c>
      <c r="L21" s="98" t="s">
        <v>118</v>
      </c>
      <c r="M21" s="98" t="s">
        <v>207</v>
      </c>
      <c r="N21" s="79"/>
    </row>
    <row r="22" spans="1:14" ht="12.75">
      <c r="A22" s="77" t="s">
        <v>129</v>
      </c>
      <c r="B22" s="97" t="s">
        <v>18</v>
      </c>
      <c r="C22" s="97" t="s">
        <v>206</v>
      </c>
      <c r="D22" s="97">
        <v>3</v>
      </c>
      <c r="E22" s="97">
        <v>4</v>
      </c>
      <c r="F22" s="97">
        <v>4</v>
      </c>
      <c r="G22" s="97">
        <v>6</v>
      </c>
      <c r="H22" s="97">
        <v>5</v>
      </c>
      <c r="I22" s="97">
        <v>4</v>
      </c>
      <c r="J22" s="97">
        <v>4</v>
      </c>
      <c r="K22" s="97">
        <v>3</v>
      </c>
      <c r="L22" s="98" t="s">
        <v>118</v>
      </c>
      <c r="M22" s="98" t="s">
        <v>247</v>
      </c>
      <c r="N22" s="79"/>
    </row>
    <row r="23" spans="1:14" ht="12.75">
      <c r="A23" s="76"/>
      <c r="D23" s="20"/>
      <c r="E23" s="20"/>
      <c r="F23" s="20"/>
      <c r="G23" s="20"/>
      <c r="H23" s="20"/>
      <c r="I23" s="20"/>
      <c r="J23" s="20"/>
      <c r="K23" s="20"/>
      <c r="L23" s="20"/>
      <c r="M23" s="77"/>
      <c r="N23" s="79"/>
    </row>
    <row r="24" spans="1:14" ht="12.75">
      <c r="A24" s="60" t="s">
        <v>135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6"/>
      <c r="N24" s="76"/>
    </row>
    <row r="25" spans="1:14" ht="12.75">
      <c r="A25" s="1" t="s">
        <v>111</v>
      </c>
      <c r="B25" s="1" t="s">
        <v>1</v>
      </c>
      <c r="C25" s="1" t="s">
        <v>2</v>
      </c>
      <c r="D25" s="242" t="s">
        <v>112</v>
      </c>
      <c r="E25" s="242"/>
      <c r="F25" s="242"/>
      <c r="G25" s="242"/>
      <c r="H25" s="242"/>
      <c r="I25" s="242"/>
      <c r="J25" s="242"/>
      <c r="K25" s="242"/>
      <c r="L25" s="242"/>
      <c r="M25" s="242"/>
      <c r="N25" s="76"/>
    </row>
    <row r="26" spans="1:14" ht="12.75">
      <c r="A26" s="76" t="s">
        <v>114</v>
      </c>
      <c r="B26" s="97" t="s">
        <v>35</v>
      </c>
      <c r="C26" s="97" t="s">
        <v>126</v>
      </c>
      <c r="D26" s="97">
        <v>6</v>
      </c>
      <c r="E26" s="97">
        <v>6</v>
      </c>
      <c r="F26" s="97">
        <v>6</v>
      </c>
      <c r="G26" s="97">
        <v>6</v>
      </c>
      <c r="H26" s="97">
        <v>6</v>
      </c>
      <c r="I26" s="97">
        <v>6</v>
      </c>
      <c r="J26" s="97">
        <v>6</v>
      </c>
      <c r="K26" s="97">
        <v>6</v>
      </c>
      <c r="L26" s="98" t="s">
        <v>118</v>
      </c>
      <c r="M26" s="98" t="s">
        <v>248</v>
      </c>
      <c r="N26" s="76" t="s">
        <v>119</v>
      </c>
    </row>
    <row r="27" spans="1:14" ht="12.75">
      <c r="A27" s="77" t="s">
        <v>120</v>
      </c>
      <c r="B27" s="97" t="s">
        <v>170</v>
      </c>
      <c r="C27" s="97" t="s">
        <v>126</v>
      </c>
      <c r="D27" s="97">
        <v>6</v>
      </c>
      <c r="E27" s="97">
        <v>6</v>
      </c>
      <c r="F27" s="97">
        <v>6</v>
      </c>
      <c r="G27" s="97">
        <v>6</v>
      </c>
      <c r="H27" s="97">
        <v>6</v>
      </c>
      <c r="I27" s="97">
        <v>6</v>
      </c>
      <c r="J27" s="97">
        <v>6</v>
      </c>
      <c r="K27" s="97">
        <v>6</v>
      </c>
      <c r="L27" s="98" t="s">
        <v>118</v>
      </c>
      <c r="M27" s="98" t="s">
        <v>249</v>
      </c>
      <c r="N27" s="76" t="s">
        <v>119</v>
      </c>
    </row>
    <row r="28" spans="1:14" ht="12.75">
      <c r="A28" s="76" t="s">
        <v>122</v>
      </c>
      <c r="B28" s="97" t="s">
        <v>74</v>
      </c>
      <c r="C28" s="97" t="s">
        <v>109</v>
      </c>
      <c r="D28" s="97">
        <v>6</v>
      </c>
      <c r="E28" s="97">
        <v>6</v>
      </c>
      <c r="F28" s="97">
        <v>6</v>
      </c>
      <c r="G28" s="97">
        <v>6</v>
      </c>
      <c r="H28" s="97">
        <v>5</v>
      </c>
      <c r="I28" s="97">
        <v>6</v>
      </c>
      <c r="J28" s="97">
        <v>6</v>
      </c>
      <c r="K28" s="97">
        <v>6</v>
      </c>
      <c r="L28" s="98" t="s">
        <v>118</v>
      </c>
      <c r="M28" s="98" t="s">
        <v>250</v>
      </c>
      <c r="N28" s="77" t="s">
        <v>119</v>
      </c>
    </row>
    <row r="29" spans="1:14" ht="12.75">
      <c r="A29" s="77" t="s">
        <v>121</v>
      </c>
      <c r="B29" s="97" t="s">
        <v>6</v>
      </c>
      <c r="C29" s="97" t="s">
        <v>109</v>
      </c>
      <c r="D29" s="97">
        <v>6</v>
      </c>
      <c r="E29" s="97">
        <v>6</v>
      </c>
      <c r="F29" s="97">
        <v>6</v>
      </c>
      <c r="G29" s="97">
        <v>6</v>
      </c>
      <c r="H29" s="97">
        <v>6</v>
      </c>
      <c r="I29" s="97">
        <v>5</v>
      </c>
      <c r="J29" s="97">
        <v>6</v>
      </c>
      <c r="K29" s="97">
        <v>6</v>
      </c>
      <c r="L29" s="98" t="s">
        <v>118</v>
      </c>
      <c r="M29" s="98" t="s">
        <v>251</v>
      </c>
      <c r="N29" s="77" t="s">
        <v>119</v>
      </c>
    </row>
    <row r="30" spans="1:14" ht="12.75">
      <c r="A30" s="76" t="s">
        <v>117</v>
      </c>
      <c r="B30" s="97" t="s">
        <v>169</v>
      </c>
      <c r="C30" s="97" t="s">
        <v>126</v>
      </c>
      <c r="D30" s="97">
        <v>6</v>
      </c>
      <c r="E30" s="97">
        <v>6</v>
      </c>
      <c r="F30" s="97">
        <v>6</v>
      </c>
      <c r="G30" s="97">
        <v>6</v>
      </c>
      <c r="H30" s="97">
        <v>6</v>
      </c>
      <c r="I30" s="97">
        <v>5</v>
      </c>
      <c r="J30" s="97">
        <v>6</v>
      </c>
      <c r="K30" s="97">
        <v>6</v>
      </c>
      <c r="L30" s="98" t="s">
        <v>118</v>
      </c>
      <c r="M30" s="98" t="s">
        <v>252</v>
      </c>
      <c r="N30" s="77" t="s">
        <v>119</v>
      </c>
    </row>
    <row r="31" spans="1:14" ht="12.75">
      <c r="A31" s="76" t="s">
        <v>116</v>
      </c>
      <c r="B31" s="97" t="s">
        <v>9</v>
      </c>
      <c r="C31" s="97" t="s">
        <v>109</v>
      </c>
      <c r="D31" s="97">
        <v>5</v>
      </c>
      <c r="E31" s="97">
        <v>6</v>
      </c>
      <c r="F31" s="97">
        <v>6</v>
      </c>
      <c r="G31" s="97">
        <v>5</v>
      </c>
      <c r="H31" s="97">
        <v>6</v>
      </c>
      <c r="I31" s="97">
        <v>6</v>
      </c>
      <c r="J31" s="97">
        <v>6</v>
      </c>
      <c r="K31" s="97">
        <v>6</v>
      </c>
      <c r="L31" s="98" t="s">
        <v>118</v>
      </c>
      <c r="M31" s="98" t="s">
        <v>253</v>
      </c>
      <c r="N31" s="76" t="s">
        <v>125</v>
      </c>
    </row>
    <row r="32" spans="1:14" ht="12.75">
      <c r="A32" s="76" t="s">
        <v>127</v>
      </c>
      <c r="B32" s="97" t="s">
        <v>13</v>
      </c>
      <c r="C32" s="97" t="s">
        <v>115</v>
      </c>
      <c r="D32" s="97">
        <v>5</v>
      </c>
      <c r="E32" s="97">
        <v>6</v>
      </c>
      <c r="F32" s="97">
        <v>6</v>
      </c>
      <c r="G32" s="97">
        <v>6</v>
      </c>
      <c r="H32" s="97">
        <v>5</v>
      </c>
      <c r="I32" s="97">
        <v>6</v>
      </c>
      <c r="J32" s="97">
        <v>6</v>
      </c>
      <c r="K32" s="97">
        <v>6</v>
      </c>
      <c r="L32" s="98" t="s">
        <v>118</v>
      </c>
      <c r="M32" s="98" t="s">
        <v>253</v>
      </c>
      <c r="N32" s="76" t="s">
        <v>125</v>
      </c>
    </row>
    <row r="33" spans="1:14" ht="12.75">
      <c r="A33" s="77" t="s">
        <v>128</v>
      </c>
      <c r="B33" s="97" t="s">
        <v>12</v>
      </c>
      <c r="C33" s="97" t="s">
        <v>109</v>
      </c>
      <c r="D33" s="97">
        <v>6</v>
      </c>
      <c r="E33" s="97">
        <v>6</v>
      </c>
      <c r="F33" s="97">
        <v>6</v>
      </c>
      <c r="G33" s="97">
        <v>6</v>
      </c>
      <c r="H33" s="97">
        <v>5</v>
      </c>
      <c r="I33" s="97">
        <v>6</v>
      </c>
      <c r="J33" s="97">
        <v>5</v>
      </c>
      <c r="K33" s="97">
        <v>6</v>
      </c>
      <c r="L33" s="98" t="s">
        <v>118</v>
      </c>
      <c r="M33" s="98" t="s">
        <v>254</v>
      </c>
      <c r="N33" s="76" t="s">
        <v>125</v>
      </c>
    </row>
    <row r="34" spans="1:14" ht="12.75">
      <c r="A34" s="77" t="s">
        <v>129</v>
      </c>
      <c r="B34" s="97" t="s">
        <v>75</v>
      </c>
      <c r="C34" s="97" t="s">
        <v>123</v>
      </c>
      <c r="D34" s="97">
        <v>6</v>
      </c>
      <c r="E34" s="97">
        <v>6</v>
      </c>
      <c r="F34" s="97">
        <v>5</v>
      </c>
      <c r="G34" s="97">
        <v>6</v>
      </c>
      <c r="H34" s="97">
        <v>4</v>
      </c>
      <c r="I34" s="97">
        <v>6</v>
      </c>
      <c r="J34" s="97">
        <v>6</v>
      </c>
      <c r="K34" s="97">
        <v>6</v>
      </c>
      <c r="L34" s="98" t="s">
        <v>118</v>
      </c>
      <c r="M34" s="98" t="s">
        <v>255</v>
      </c>
      <c r="N34" s="76" t="s">
        <v>125</v>
      </c>
    </row>
    <row r="35" spans="1:14" ht="12.75">
      <c r="A35" s="77" t="s">
        <v>130</v>
      </c>
      <c r="B35" s="97" t="s">
        <v>43</v>
      </c>
      <c r="C35" s="97" t="s">
        <v>115</v>
      </c>
      <c r="D35" s="97">
        <v>5</v>
      </c>
      <c r="E35" s="97">
        <v>5</v>
      </c>
      <c r="F35" s="97">
        <v>6</v>
      </c>
      <c r="G35" s="97">
        <v>6</v>
      </c>
      <c r="H35" s="97">
        <v>6</v>
      </c>
      <c r="I35" s="97">
        <v>6</v>
      </c>
      <c r="J35" s="97">
        <v>5</v>
      </c>
      <c r="K35" s="97">
        <v>6</v>
      </c>
      <c r="L35" s="98" t="s">
        <v>118</v>
      </c>
      <c r="M35" s="98" t="s">
        <v>256</v>
      </c>
      <c r="N35" s="76" t="s">
        <v>125</v>
      </c>
    </row>
    <row r="36" spans="1:14" ht="12.75">
      <c r="A36" s="77" t="s">
        <v>132</v>
      </c>
      <c r="B36" s="97" t="s">
        <v>88</v>
      </c>
      <c r="C36" s="97" t="s">
        <v>115</v>
      </c>
      <c r="D36" s="97">
        <v>5</v>
      </c>
      <c r="E36" s="97">
        <v>5</v>
      </c>
      <c r="F36" s="97">
        <v>6</v>
      </c>
      <c r="G36" s="97">
        <v>6</v>
      </c>
      <c r="H36" s="97">
        <v>6</v>
      </c>
      <c r="I36" s="97">
        <v>6</v>
      </c>
      <c r="J36" s="97">
        <v>4</v>
      </c>
      <c r="K36" s="97">
        <v>6</v>
      </c>
      <c r="L36" s="98" t="s">
        <v>118</v>
      </c>
      <c r="M36" s="98" t="s">
        <v>257</v>
      </c>
      <c r="N36" s="76" t="s">
        <v>125</v>
      </c>
    </row>
    <row r="37" spans="1:14" ht="12.75">
      <c r="A37" s="77" t="s">
        <v>133</v>
      </c>
      <c r="B37" s="97" t="s">
        <v>79</v>
      </c>
      <c r="C37" s="97" t="s">
        <v>115</v>
      </c>
      <c r="D37" s="97">
        <v>5</v>
      </c>
      <c r="E37" s="97">
        <v>6</v>
      </c>
      <c r="F37" s="97">
        <v>6</v>
      </c>
      <c r="G37" s="97">
        <v>6</v>
      </c>
      <c r="H37" s="97">
        <v>6</v>
      </c>
      <c r="I37" s="97">
        <v>6</v>
      </c>
      <c r="J37" s="97">
        <v>4</v>
      </c>
      <c r="K37" s="97">
        <v>5</v>
      </c>
      <c r="L37" s="98" t="s">
        <v>118</v>
      </c>
      <c r="M37" s="98" t="s">
        <v>258</v>
      </c>
      <c r="N37" s="76" t="s">
        <v>125</v>
      </c>
    </row>
    <row r="38" spans="1:14" ht="12.75">
      <c r="A38" s="77" t="s">
        <v>134</v>
      </c>
      <c r="B38" s="97" t="s">
        <v>59</v>
      </c>
      <c r="C38" s="97" t="s">
        <v>109</v>
      </c>
      <c r="D38" s="97">
        <v>6</v>
      </c>
      <c r="E38" s="97">
        <v>5</v>
      </c>
      <c r="F38" s="97">
        <v>5</v>
      </c>
      <c r="G38" s="97">
        <v>5</v>
      </c>
      <c r="H38" s="97">
        <v>6</v>
      </c>
      <c r="I38" s="97">
        <v>6</v>
      </c>
      <c r="J38" s="97">
        <v>5</v>
      </c>
      <c r="K38" s="97">
        <v>5</v>
      </c>
      <c r="L38" s="98" t="s">
        <v>118</v>
      </c>
      <c r="M38" s="98" t="s">
        <v>259</v>
      </c>
      <c r="N38" s="76"/>
    </row>
    <row r="39" spans="1:14" ht="12.75">
      <c r="A39" s="77" t="s">
        <v>217</v>
      </c>
      <c r="B39" s="97" t="s">
        <v>15</v>
      </c>
      <c r="C39" s="97" t="s">
        <v>115</v>
      </c>
      <c r="D39" s="97">
        <v>6</v>
      </c>
      <c r="E39" s="97">
        <v>6</v>
      </c>
      <c r="F39" s="97">
        <v>6</v>
      </c>
      <c r="G39" s="97">
        <v>1</v>
      </c>
      <c r="H39" s="97">
        <v>6</v>
      </c>
      <c r="I39" s="97">
        <v>6</v>
      </c>
      <c r="J39" s="97">
        <v>5</v>
      </c>
      <c r="K39" s="97">
        <v>6</v>
      </c>
      <c r="L39" s="98" t="s">
        <v>118</v>
      </c>
      <c r="M39" s="98" t="s">
        <v>260</v>
      </c>
      <c r="N39" s="76"/>
    </row>
    <row r="40" spans="1:14" ht="12.75">
      <c r="A40" s="77" t="s">
        <v>218</v>
      </c>
      <c r="B40" s="97" t="s">
        <v>102</v>
      </c>
      <c r="C40" s="97" t="s">
        <v>126</v>
      </c>
      <c r="D40" s="97">
        <v>6</v>
      </c>
      <c r="E40" s="97">
        <v>3</v>
      </c>
      <c r="F40" s="97">
        <v>5</v>
      </c>
      <c r="G40" s="97">
        <v>6</v>
      </c>
      <c r="H40" s="97">
        <v>6</v>
      </c>
      <c r="I40" s="97">
        <v>6</v>
      </c>
      <c r="J40" s="97">
        <v>4</v>
      </c>
      <c r="K40" s="97">
        <v>6</v>
      </c>
      <c r="L40" s="98" t="s">
        <v>118</v>
      </c>
      <c r="M40" s="98" t="s">
        <v>261</v>
      </c>
      <c r="N40" s="76"/>
    </row>
    <row r="41" spans="1:14" ht="12.75">
      <c r="A41" s="77" t="s">
        <v>219</v>
      </c>
      <c r="B41" s="97" t="s">
        <v>44</v>
      </c>
      <c r="C41" s="97" t="s">
        <v>115</v>
      </c>
      <c r="D41" s="97">
        <v>4</v>
      </c>
      <c r="E41" s="97">
        <v>6</v>
      </c>
      <c r="F41" s="97">
        <v>5</v>
      </c>
      <c r="G41" s="97">
        <v>5</v>
      </c>
      <c r="H41" s="97">
        <v>5</v>
      </c>
      <c r="I41" s="97">
        <v>6</v>
      </c>
      <c r="J41" s="97">
        <v>4</v>
      </c>
      <c r="K41" s="97">
        <v>4</v>
      </c>
      <c r="L41" s="98" t="s">
        <v>118</v>
      </c>
      <c r="M41" s="98" t="s">
        <v>262</v>
      </c>
      <c r="N41" s="76"/>
    </row>
    <row r="42" spans="1:14" ht="12.75">
      <c r="A42" s="77" t="s">
        <v>220</v>
      </c>
      <c r="B42" s="97" t="s">
        <v>101</v>
      </c>
      <c r="C42" s="97" t="s">
        <v>123</v>
      </c>
      <c r="D42" s="97">
        <v>4</v>
      </c>
      <c r="E42" s="97">
        <v>4</v>
      </c>
      <c r="F42" s="97">
        <v>4</v>
      </c>
      <c r="G42" s="97">
        <v>6</v>
      </c>
      <c r="H42" s="97">
        <v>6</v>
      </c>
      <c r="I42" s="97">
        <v>6</v>
      </c>
      <c r="J42" s="97">
        <v>5</v>
      </c>
      <c r="K42" s="97">
        <v>3</v>
      </c>
      <c r="L42" s="98" t="s">
        <v>118</v>
      </c>
      <c r="M42" s="98" t="s">
        <v>263</v>
      </c>
      <c r="N42" s="76"/>
    </row>
    <row r="43" spans="1:14" ht="12.75">
      <c r="A43" s="77" t="s">
        <v>264</v>
      </c>
      <c r="B43" s="97" t="s">
        <v>77</v>
      </c>
      <c r="C43" s="97" t="s">
        <v>115</v>
      </c>
      <c r="D43" s="97">
        <v>5</v>
      </c>
      <c r="E43" s="97">
        <v>6</v>
      </c>
      <c r="F43" s="97">
        <v>1</v>
      </c>
      <c r="G43" s="97">
        <v>6</v>
      </c>
      <c r="H43" s="97">
        <v>5</v>
      </c>
      <c r="I43" s="97">
        <v>6</v>
      </c>
      <c r="J43" s="97">
        <v>4</v>
      </c>
      <c r="K43" s="97">
        <v>5</v>
      </c>
      <c r="L43" s="98" t="s">
        <v>118</v>
      </c>
      <c r="M43" s="98" t="s">
        <v>204</v>
      </c>
      <c r="N43" s="76"/>
    </row>
    <row r="44" spans="1:14" ht="12.75">
      <c r="A44" s="7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8"/>
      <c r="M44" s="98"/>
      <c r="N44" s="76"/>
    </row>
    <row r="45" spans="1:14" ht="12.75">
      <c r="A45" s="60" t="s">
        <v>136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76"/>
      <c r="N45" s="76"/>
    </row>
    <row r="46" spans="1:14" ht="12.75">
      <c r="A46" s="1" t="s">
        <v>111</v>
      </c>
      <c r="B46" s="1" t="s">
        <v>1</v>
      </c>
      <c r="C46" s="1" t="s">
        <v>2</v>
      </c>
      <c r="D46" s="242" t="s">
        <v>112</v>
      </c>
      <c r="E46" s="242"/>
      <c r="F46" s="242"/>
      <c r="G46" s="242"/>
      <c r="H46" s="242"/>
      <c r="I46" s="242"/>
      <c r="J46" s="242"/>
      <c r="K46" s="242"/>
      <c r="L46" s="242"/>
      <c r="M46" s="242"/>
      <c r="N46" s="76"/>
    </row>
    <row r="47" spans="1:14" ht="12.75">
      <c r="A47" s="76" t="s">
        <v>137</v>
      </c>
      <c r="B47" s="97" t="s">
        <v>208</v>
      </c>
      <c r="C47" s="97" t="s">
        <v>126</v>
      </c>
      <c r="D47" s="97">
        <v>3</v>
      </c>
      <c r="E47" s="97">
        <v>3</v>
      </c>
      <c r="F47" s="97">
        <v>4</v>
      </c>
      <c r="G47" s="97">
        <v>6</v>
      </c>
      <c r="H47" s="97">
        <v>6</v>
      </c>
      <c r="I47" s="97">
        <v>3</v>
      </c>
      <c r="J47" s="97">
        <v>5</v>
      </c>
      <c r="K47" s="97">
        <v>4</v>
      </c>
      <c r="L47" s="98" t="s">
        <v>118</v>
      </c>
      <c r="M47" s="27" t="s">
        <v>265</v>
      </c>
      <c r="N47" s="76"/>
    </row>
    <row r="48" spans="1:14" ht="12.75">
      <c r="A48" s="7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98"/>
      <c r="N48" s="76"/>
    </row>
    <row r="49" spans="1:14" ht="12.75">
      <c r="A49" s="60" t="s">
        <v>209</v>
      </c>
      <c r="B49" s="1"/>
      <c r="C49" s="97"/>
      <c r="D49" s="97"/>
      <c r="E49" s="97"/>
      <c r="F49" s="97"/>
      <c r="G49" s="97"/>
      <c r="H49" s="97"/>
      <c r="I49" s="97"/>
      <c r="J49" s="97"/>
      <c r="K49" s="97"/>
      <c r="L49" s="98"/>
      <c r="M49" s="98"/>
      <c r="N49" s="76"/>
    </row>
    <row r="50" spans="1:14" ht="12.75">
      <c r="A50" s="1" t="s">
        <v>111</v>
      </c>
      <c r="B50" s="1" t="s">
        <v>1</v>
      </c>
      <c r="C50" s="1" t="s">
        <v>2</v>
      </c>
      <c r="D50" s="242" t="s">
        <v>112</v>
      </c>
      <c r="E50" s="242"/>
      <c r="F50" s="242"/>
      <c r="G50" s="242"/>
      <c r="H50" s="242"/>
      <c r="I50" s="242"/>
      <c r="J50" s="242"/>
      <c r="K50" s="242"/>
      <c r="L50" s="242"/>
      <c r="M50" s="242"/>
      <c r="N50" s="77"/>
    </row>
    <row r="51" spans="1:13" ht="12.75">
      <c r="A51" s="7">
        <v>1</v>
      </c>
      <c r="B51" s="97" t="s">
        <v>107</v>
      </c>
      <c r="C51" s="97" t="s">
        <v>109</v>
      </c>
      <c r="D51" s="97">
        <v>5</v>
      </c>
      <c r="E51" s="97">
        <v>6</v>
      </c>
      <c r="F51" s="97">
        <v>3</v>
      </c>
      <c r="G51" s="97">
        <v>6</v>
      </c>
      <c r="H51" s="97">
        <v>5</v>
      </c>
      <c r="I51" s="97">
        <v>5</v>
      </c>
      <c r="J51" s="97">
        <v>5</v>
      </c>
      <c r="K51" s="97">
        <v>4</v>
      </c>
      <c r="L51" s="98" t="s">
        <v>118</v>
      </c>
      <c r="M51" s="98" t="s">
        <v>267</v>
      </c>
    </row>
    <row r="52" spans="1:13" ht="12.75">
      <c r="A52" s="7">
        <v>2</v>
      </c>
      <c r="B52" s="97" t="s">
        <v>268</v>
      </c>
      <c r="C52" s="97" t="s">
        <v>109</v>
      </c>
      <c r="D52" s="97">
        <v>4</v>
      </c>
      <c r="E52" s="97">
        <v>6</v>
      </c>
      <c r="F52" s="97">
        <v>5</v>
      </c>
      <c r="G52" s="97">
        <v>3</v>
      </c>
      <c r="H52" s="97">
        <v>1</v>
      </c>
      <c r="I52" s="97">
        <v>5</v>
      </c>
      <c r="J52" s="97">
        <v>5</v>
      </c>
      <c r="K52" s="97">
        <v>6</v>
      </c>
      <c r="L52" s="98" t="s">
        <v>118</v>
      </c>
      <c r="M52" s="98" t="s">
        <v>269</v>
      </c>
    </row>
    <row r="54" spans="1:14" ht="12.75">
      <c r="A54" s="60" t="s">
        <v>138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76"/>
      <c r="N54" s="76"/>
    </row>
    <row r="55" spans="1:14" ht="12.75">
      <c r="A55" s="1" t="s">
        <v>111</v>
      </c>
      <c r="B55" s="1" t="s">
        <v>1</v>
      </c>
      <c r="C55" s="1" t="s">
        <v>2</v>
      </c>
      <c r="D55" s="242" t="s">
        <v>112</v>
      </c>
      <c r="E55" s="242"/>
      <c r="F55" s="242"/>
      <c r="G55" s="242"/>
      <c r="H55" s="242"/>
      <c r="I55" s="242"/>
      <c r="J55" s="242"/>
      <c r="K55" s="242"/>
      <c r="L55" s="242"/>
      <c r="M55" s="242"/>
      <c r="N55" s="76"/>
    </row>
    <row r="56" spans="1:14" ht="12.75">
      <c r="A56" s="76" t="s">
        <v>114</v>
      </c>
      <c r="B56" s="20" t="s">
        <v>53</v>
      </c>
      <c r="C56" s="20" t="s">
        <v>109</v>
      </c>
      <c r="D56" s="97">
        <v>6</v>
      </c>
      <c r="E56" s="97">
        <v>6</v>
      </c>
      <c r="F56" s="97">
        <v>6</v>
      </c>
      <c r="G56" s="97">
        <v>6</v>
      </c>
      <c r="H56" s="97">
        <v>6</v>
      </c>
      <c r="I56" s="97">
        <v>6</v>
      </c>
      <c r="J56" s="97">
        <v>6</v>
      </c>
      <c r="K56" s="97">
        <v>4</v>
      </c>
      <c r="L56" s="98" t="s">
        <v>118</v>
      </c>
      <c r="M56" s="98" t="s">
        <v>266</v>
      </c>
      <c r="N56" s="100" t="s">
        <v>125</v>
      </c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76"/>
      <c r="N57" s="76"/>
    </row>
    <row r="58" spans="1:14" ht="12.75">
      <c r="A58" s="60" t="s">
        <v>139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76"/>
      <c r="N58" s="76"/>
    </row>
    <row r="59" spans="1:13" ht="12.75">
      <c r="A59" s="1" t="s">
        <v>111</v>
      </c>
      <c r="B59" s="1" t="s">
        <v>1</v>
      </c>
      <c r="C59" s="1" t="s">
        <v>2</v>
      </c>
      <c r="D59" s="242" t="s">
        <v>112</v>
      </c>
      <c r="E59" s="242"/>
      <c r="F59" s="242"/>
      <c r="G59" s="242"/>
      <c r="H59" s="242"/>
      <c r="I59" s="242"/>
      <c r="J59" s="242"/>
      <c r="K59" s="242"/>
      <c r="L59" s="242"/>
      <c r="M59" s="242"/>
    </row>
    <row r="60" spans="1:14" ht="12.75">
      <c r="A60" s="76" t="s">
        <v>114</v>
      </c>
      <c r="B60" s="97" t="s">
        <v>64</v>
      </c>
      <c r="C60" s="97" t="s">
        <v>123</v>
      </c>
      <c r="D60" s="97">
        <v>6</v>
      </c>
      <c r="E60" s="97">
        <v>6</v>
      </c>
      <c r="F60" s="97">
        <v>5</v>
      </c>
      <c r="G60" s="97">
        <v>6</v>
      </c>
      <c r="H60" s="97">
        <v>6</v>
      </c>
      <c r="I60" s="97">
        <v>6</v>
      </c>
      <c r="J60" s="97">
        <v>4</v>
      </c>
      <c r="K60" s="97">
        <v>5</v>
      </c>
      <c r="L60" s="98" t="s">
        <v>118</v>
      </c>
      <c r="M60" s="98" t="s">
        <v>270</v>
      </c>
      <c r="N60" s="100" t="s">
        <v>125</v>
      </c>
    </row>
    <row r="61" spans="1:14" ht="15">
      <c r="A61" s="76" t="s">
        <v>120</v>
      </c>
      <c r="B61" s="97" t="s">
        <v>91</v>
      </c>
      <c r="C61" s="97" t="s">
        <v>126</v>
      </c>
      <c r="D61" s="97">
        <v>6</v>
      </c>
      <c r="E61" s="97">
        <v>5</v>
      </c>
      <c r="F61" s="97">
        <v>5</v>
      </c>
      <c r="G61" s="97">
        <v>6</v>
      </c>
      <c r="H61" s="97">
        <v>5</v>
      </c>
      <c r="I61" s="97">
        <v>5</v>
      </c>
      <c r="J61" s="97">
        <v>6</v>
      </c>
      <c r="K61" s="97">
        <v>5</v>
      </c>
      <c r="L61" s="98" t="s">
        <v>118</v>
      </c>
      <c r="M61" s="98" t="s">
        <v>271</v>
      </c>
      <c r="N61" s="99"/>
    </row>
    <row r="62" spans="1:14" ht="15">
      <c r="A62" s="76" t="s">
        <v>122</v>
      </c>
      <c r="B62" s="97" t="s">
        <v>10</v>
      </c>
      <c r="C62" s="97" t="s">
        <v>206</v>
      </c>
      <c r="D62" s="97">
        <v>5</v>
      </c>
      <c r="E62" s="97">
        <v>6</v>
      </c>
      <c r="F62" s="97">
        <v>4</v>
      </c>
      <c r="G62" s="97">
        <v>6</v>
      </c>
      <c r="H62" s="97">
        <v>4</v>
      </c>
      <c r="I62" s="97">
        <v>2</v>
      </c>
      <c r="J62" s="97">
        <v>6</v>
      </c>
      <c r="K62" s="97">
        <v>4</v>
      </c>
      <c r="L62" s="98" t="s">
        <v>118</v>
      </c>
      <c r="M62" s="98" t="s">
        <v>272</v>
      </c>
      <c r="N62" s="99"/>
    </row>
    <row r="63" spans="1:14" ht="15">
      <c r="A63" s="76" t="s">
        <v>121</v>
      </c>
      <c r="B63" s="97" t="s">
        <v>17</v>
      </c>
      <c r="C63" s="97" t="s">
        <v>109</v>
      </c>
      <c r="D63" s="97">
        <v>5</v>
      </c>
      <c r="E63" s="97">
        <v>6</v>
      </c>
      <c r="F63" s="97">
        <v>3</v>
      </c>
      <c r="G63" s="97">
        <v>5</v>
      </c>
      <c r="H63" s="97">
        <v>3</v>
      </c>
      <c r="I63" s="97">
        <v>4</v>
      </c>
      <c r="J63" s="97">
        <v>5</v>
      </c>
      <c r="K63" s="97">
        <v>6</v>
      </c>
      <c r="L63" s="98" t="s">
        <v>118</v>
      </c>
      <c r="M63" s="98" t="s">
        <v>273</v>
      </c>
      <c r="N63" s="99"/>
    </row>
    <row r="64" spans="1:14" ht="15">
      <c r="A64" s="77" t="s">
        <v>117</v>
      </c>
      <c r="B64" s="97" t="s">
        <v>61</v>
      </c>
      <c r="C64" s="97" t="s">
        <v>109</v>
      </c>
      <c r="D64" s="97">
        <v>4</v>
      </c>
      <c r="E64" s="97">
        <v>2</v>
      </c>
      <c r="F64" s="97">
        <v>4</v>
      </c>
      <c r="G64" s="97">
        <v>1</v>
      </c>
      <c r="H64" s="97">
        <v>0</v>
      </c>
      <c r="I64" s="97">
        <v>6</v>
      </c>
      <c r="J64" s="97">
        <v>6</v>
      </c>
      <c r="K64" s="97">
        <v>3</v>
      </c>
      <c r="L64" s="98" t="s">
        <v>118</v>
      </c>
      <c r="M64" s="98" t="s">
        <v>274</v>
      </c>
      <c r="N64" s="99"/>
    </row>
    <row r="65" spans="1:13" ht="12.75">
      <c r="A65" s="76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77"/>
    </row>
    <row r="66" spans="1:13" ht="12.75">
      <c r="A66" s="60" t="s">
        <v>140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76"/>
    </row>
    <row r="67" spans="1:13" ht="12.75">
      <c r="A67" s="1" t="s">
        <v>111</v>
      </c>
      <c r="B67" s="1" t="s">
        <v>1</v>
      </c>
      <c r="C67" s="1" t="s">
        <v>2</v>
      </c>
      <c r="D67" s="242" t="s">
        <v>112</v>
      </c>
      <c r="E67" s="242"/>
      <c r="F67" s="242"/>
      <c r="G67" s="242"/>
      <c r="H67" s="242"/>
      <c r="I67" s="242"/>
      <c r="J67" s="242"/>
      <c r="K67" s="242"/>
      <c r="L67" s="242"/>
      <c r="M67" s="242"/>
    </row>
    <row r="68" spans="1:14" ht="12.75">
      <c r="A68" s="77" t="s">
        <v>114</v>
      </c>
      <c r="B68" s="97" t="s">
        <v>25</v>
      </c>
      <c r="C68" s="97" t="s">
        <v>126</v>
      </c>
      <c r="D68" s="97">
        <v>6</v>
      </c>
      <c r="E68" s="97">
        <v>6</v>
      </c>
      <c r="F68" s="97">
        <v>5</v>
      </c>
      <c r="G68" s="97">
        <v>6</v>
      </c>
      <c r="H68" s="97">
        <v>6</v>
      </c>
      <c r="I68" s="97">
        <v>6</v>
      </c>
      <c r="J68" s="97">
        <v>6</v>
      </c>
      <c r="K68" s="97">
        <v>5</v>
      </c>
      <c r="L68" s="98" t="s">
        <v>118</v>
      </c>
      <c r="M68" s="98" t="s">
        <v>275</v>
      </c>
      <c r="N68" s="77" t="s">
        <v>125</v>
      </c>
    </row>
    <row r="69" spans="1:14" ht="12.75">
      <c r="A69" s="77" t="s">
        <v>120</v>
      </c>
      <c r="B69" s="97" t="s">
        <v>276</v>
      </c>
      <c r="C69" s="97" t="s">
        <v>206</v>
      </c>
      <c r="D69" s="97">
        <v>6</v>
      </c>
      <c r="E69" s="97">
        <v>6</v>
      </c>
      <c r="F69" s="97">
        <v>5</v>
      </c>
      <c r="G69" s="97">
        <v>5</v>
      </c>
      <c r="H69" s="97">
        <v>5</v>
      </c>
      <c r="I69" s="97">
        <v>6</v>
      </c>
      <c r="J69" s="97">
        <v>6</v>
      </c>
      <c r="K69" s="97">
        <v>5</v>
      </c>
      <c r="L69" s="98" t="s">
        <v>118</v>
      </c>
      <c r="M69" s="98" t="s">
        <v>277</v>
      </c>
      <c r="N69" s="77" t="s">
        <v>125</v>
      </c>
    </row>
    <row r="70" spans="1:14" ht="12.75">
      <c r="A70" s="76" t="s">
        <v>122</v>
      </c>
      <c r="B70" s="97" t="s">
        <v>69</v>
      </c>
      <c r="C70" s="97" t="s">
        <v>115</v>
      </c>
      <c r="D70" s="97">
        <v>5</v>
      </c>
      <c r="E70" s="97">
        <v>3</v>
      </c>
      <c r="F70" s="97">
        <v>6</v>
      </c>
      <c r="G70" s="97">
        <v>6</v>
      </c>
      <c r="H70" s="97">
        <v>6</v>
      </c>
      <c r="I70" s="97">
        <v>6</v>
      </c>
      <c r="J70" s="97">
        <v>6</v>
      </c>
      <c r="K70" s="97">
        <v>6</v>
      </c>
      <c r="L70" s="98" t="s">
        <v>118</v>
      </c>
      <c r="M70" s="98" t="s">
        <v>278</v>
      </c>
      <c r="N70" s="76" t="s">
        <v>125</v>
      </c>
    </row>
    <row r="71" spans="1:13" ht="12.75">
      <c r="A71" s="76" t="s">
        <v>121</v>
      </c>
      <c r="B71" s="97" t="s">
        <v>24</v>
      </c>
      <c r="C71" s="97" t="s">
        <v>109</v>
      </c>
      <c r="D71" s="97">
        <v>6</v>
      </c>
      <c r="E71" s="97">
        <v>6</v>
      </c>
      <c r="F71" s="97">
        <v>4</v>
      </c>
      <c r="G71" s="97">
        <v>5</v>
      </c>
      <c r="H71" s="97">
        <v>5</v>
      </c>
      <c r="I71" s="97">
        <v>6</v>
      </c>
      <c r="J71" s="97">
        <v>6</v>
      </c>
      <c r="K71" s="97">
        <v>5</v>
      </c>
      <c r="L71" s="98" t="s">
        <v>118</v>
      </c>
      <c r="M71" s="98" t="s">
        <v>279</v>
      </c>
    </row>
    <row r="72" spans="1:13" ht="12.75">
      <c r="A72" s="76" t="s">
        <v>117</v>
      </c>
      <c r="B72" s="97" t="s">
        <v>68</v>
      </c>
      <c r="C72" s="97" t="s">
        <v>126</v>
      </c>
      <c r="D72" s="97">
        <v>6</v>
      </c>
      <c r="E72" s="97">
        <v>4</v>
      </c>
      <c r="F72" s="97">
        <v>5</v>
      </c>
      <c r="G72" s="97">
        <v>5</v>
      </c>
      <c r="H72" s="97">
        <v>5</v>
      </c>
      <c r="I72" s="97">
        <v>5</v>
      </c>
      <c r="J72" s="97">
        <v>6</v>
      </c>
      <c r="K72" s="97">
        <v>5</v>
      </c>
      <c r="L72" s="98" t="s">
        <v>118</v>
      </c>
      <c r="M72" s="98" t="s">
        <v>280</v>
      </c>
    </row>
    <row r="73" spans="1:13" ht="12.75">
      <c r="A73" s="76" t="s">
        <v>116</v>
      </c>
      <c r="B73" s="97" t="s">
        <v>81</v>
      </c>
      <c r="C73" s="97" t="s">
        <v>126</v>
      </c>
      <c r="D73" s="97">
        <v>5</v>
      </c>
      <c r="E73" s="97">
        <v>4</v>
      </c>
      <c r="F73" s="97">
        <v>5</v>
      </c>
      <c r="G73" s="97">
        <v>4</v>
      </c>
      <c r="H73" s="97">
        <v>6</v>
      </c>
      <c r="I73" s="97">
        <v>4</v>
      </c>
      <c r="J73" s="97">
        <v>5</v>
      </c>
      <c r="K73" s="97">
        <v>5</v>
      </c>
      <c r="L73" s="98" t="s">
        <v>118</v>
      </c>
      <c r="M73" s="98" t="s">
        <v>281</v>
      </c>
    </row>
    <row r="74" spans="1:13" ht="12.75">
      <c r="A74" s="76" t="s">
        <v>127</v>
      </c>
      <c r="B74" s="97" t="s">
        <v>67</v>
      </c>
      <c r="C74" s="97" t="s">
        <v>115</v>
      </c>
      <c r="D74" s="97">
        <v>5</v>
      </c>
      <c r="E74" s="97">
        <v>6</v>
      </c>
      <c r="F74" s="97">
        <v>4</v>
      </c>
      <c r="G74" s="97">
        <v>2</v>
      </c>
      <c r="H74" s="97">
        <v>5</v>
      </c>
      <c r="I74" s="97">
        <v>3</v>
      </c>
      <c r="J74" s="97">
        <v>6</v>
      </c>
      <c r="K74" s="97">
        <v>6</v>
      </c>
      <c r="L74" s="98" t="s">
        <v>118</v>
      </c>
      <c r="M74" s="98" t="s">
        <v>282</v>
      </c>
    </row>
    <row r="75" spans="1:14" ht="12.75">
      <c r="A75" s="76" t="s">
        <v>128</v>
      </c>
      <c r="B75" s="97" t="s">
        <v>22</v>
      </c>
      <c r="C75" s="97" t="s">
        <v>115</v>
      </c>
      <c r="D75" s="97">
        <v>5</v>
      </c>
      <c r="E75" s="97">
        <v>5</v>
      </c>
      <c r="F75" s="97">
        <v>5</v>
      </c>
      <c r="G75" s="97">
        <v>3</v>
      </c>
      <c r="H75" s="97">
        <v>4</v>
      </c>
      <c r="I75" s="97">
        <v>4</v>
      </c>
      <c r="J75" s="97">
        <v>4</v>
      </c>
      <c r="K75" s="97">
        <v>3</v>
      </c>
      <c r="L75" s="98" t="s">
        <v>118</v>
      </c>
      <c r="M75" s="98" t="s">
        <v>283</v>
      </c>
      <c r="N75" s="79"/>
    </row>
    <row r="76" spans="1:14" ht="12.75">
      <c r="A76" s="76" t="s">
        <v>129</v>
      </c>
      <c r="B76" s="97" t="s">
        <v>104</v>
      </c>
      <c r="C76" s="97" t="s">
        <v>109</v>
      </c>
      <c r="D76" s="97">
        <v>2</v>
      </c>
      <c r="E76" s="97">
        <v>3</v>
      </c>
      <c r="F76" s="97">
        <v>4</v>
      </c>
      <c r="G76" s="97">
        <v>3</v>
      </c>
      <c r="H76" s="97">
        <v>5</v>
      </c>
      <c r="I76" s="97">
        <v>3</v>
      </c>
      <c r="J76" s="97">
        <v>3</v>
      </c>
      <c r="K76" s="97">
        <v>5</v>
      </c>
      <c r="L76" s="98" t="s">
        <v>118</v>
      </c>
      <c r="M76" s="98" t="s">
        <v>284</v>
      </c>
      <c r="N76" s="79"/>
    </row>
    <row r="77" spans="1:14" ht="12.75">
      <c r="A77" s="7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8"/>
      <c r="M77" s="98"/>
      <c r="N77" s="79"/>
    </row>
    <row r="78" spans="1:14" ht="12.75">
      <c r="A78" s="60" t="s">
        <v>288</v>
      </c>
      <c r="B78" s="1"/>
      <c r="C78" s="97"/>
      <c r="D78" s="97"/>
      <c r="E78" s="97"/>
      <c r="F78" s="97"/>
      <c r="G78" s="97"/>
      <c r="H78" s="97"/>
      <c r="I78" s="97"/>
      <c r="J78" s="97"/>
      <c r="K78" s="97"/>
      <c r="L78" s="98"/>
      <c r="M78" s="98"/>
      <c r="N78" s="79"/>
    </row>
    <row r="79" spans="1:14" ht="12.75">
      <c r="A79" s="1" t="s">
        <v>111</v>
      </c>
      <c r="B79" s="1" t="s">
        <v>1</v>
      </c>
      <c r="C79" s="1" t="s">
        <v>2</v>
      </c>
      <c r="D79" s="242" t="s">
        <v>112</v>
      </c>
      <c r="E79" s="242"/>
      <c r="F79" s="242"/>
      <c r="G79" s="242"/>
      <c r="H79" s="242"/>
      <c r="I79" s="242"/>
      <c r="J79" s="242"/>
      <c r="K79" s="242"/>
      <c r="L79" s="242"/>
      <c r="M79" s="242"/>
      <c r="N79" s="79"/>
    </row>
    <row r="80" spans="1:14" ht="12.75">
      <c r="A80" s="77" t="s">
        <v>114</v>
      </c>
      <c r="B80" s="97" t="s">
        <v>25</v>
      </c>
      <c r="C80" s="97" t="s">
        <v>126</v>
      </c>
      <c r="D80" s="97">
        <v>6</v>
      </c>
      <c r="E80" s="97">
        <v>5</v>
      </c>
      <c r="F80" s="97">
        <v>5</v>
      </c>
      <c r="G80" s="97">
        <v>5</v>
      </c>
      <c r="H80" s="97">
        <v>6</v>
      </c>
      <c r="I80" s="97">
        <v>6</v>
      </c>
      <c r="J80" s="97">
        <v>5</v>
      </c>
      <c r="K80" s="97">
        <v>4</v>
      </c>
      <c r="L80" s="98" t="s">
        <v>118</v>
      </c>
      <c r="M80" s="98" t="s">
        <v>289</v>
      </c>
      <c r="N80" s="79"/>
    </row>
    <row r="81" ht="12.75">
      <c r="N81" s="79"/>
    </row>
    <row r="82" spans="1:14" ht="12.75">
      <c r="A82" s="60" t="s">
        <v>144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76"/>
      <c r="N82" s="79"/>
    </row>
    <row r="83" spans="1:14" ht="12.75">
      <c r="A83" s="1" t="s">
        <v>111</v>
      </c>
      <c r="B83" s="1" t="s">
        <v>1</v>
      </c>
      <c r="C83" s="1" t="s">
        <v>2</v>
      </c>
      <c r="D83" s="242" t="s">
        <v>112</v>
      </c>
      <c r="E83" s="242"/>
      <c r="F83" s="242"/>
      <c r="G83" s="242"/>
      <c r="H83" s="242"/>
      <c r="I83" s="242"/>
      <c r="J83" s="242"/>
      <c r="K83" s="242"/>
      <c r="L83" s="242"/>
      <c r="M83" s="242"/>
      <c r="N83" s="79"/>
    </row>
    <row r="84" spans="1:14" ht="12.75">
      <c r="A84" s="76" t="s">
        <v>114</v>
      </c>
      <c r="B84" s="97" t="s">
        <v>216</v>
      </c>
      <c r="C84" s="97" t="s">
        <v>123</v>
      </c>
      <c r="D84" s="97">
        <v>3</v>
      </c>
      <c r="E84" s="97">
        <v>4</v>
      </c>
      <c r="F84" s="97">
        <v>3</v>
      </c>
      <c r="G84" s="97">
        <v>6</v>
      </c>
      <c r="H84" s="97">
        <v>4</v>
      </c>
      <c r="I84" s="97">
        <v>4</v>
      </c>
      <c r="J84" s="97">
        <v>5</v>
      </c>
      <c r="K84" s="97">
        <v>4</v>
      </c>
      <c r="L84" s="98" t="s">
        <v>118</v>
      </c>
      <c r="M84" s="98" t="s">
        <v>285</v>
      </c>
      <c r="N84" s="76"/>
    </row>
    <row r="85" spans="1:14" ht="12.75">
      <c r="A85" s="76" t="s">
        <v>120</v>
      </c>
      <c r="B85" s="97" t="s">
        <v>208</v>
      </c>
      <c r="C85" s="97" t="s">
        <v>126</v>
      </c>
      <c r="D85" s="97">
        <v>2</v>
      </c>
      <c r="E85" s="97">
        <v>5</v>
      </c>
      <c r="F85" s="97">
        <v>2</v>
      </c>
      <c r="G85" s="97">
        <v>4</v>
      </c>
      <c r="H85" s="97">
        <v>2</v>
      </c>
      <c r="I85" s="97">
        <v>3</v>
      </c>
      <c r="J85" s="97">
        <v>2</v>
      </c>
      <c r="K85" s="97">
        <v>4</v>
      </c>
      <c r="L85" s="98" t="s">
        <v>118</v>
      </c>
      <c r="M85" s="98" t="s">
        <v>286</v>
      </c>
      <c r="N85" s="76"/>
    </row>
    <row r="86" spans="1:14" ht="12.75">
      <c r="A86" s="77" t="s">
        <v>122</v>
      </c>
      <c r="B86" s="97" t="s">
        <v>230</v>
      </c>
      <c r="C86" s="97" t="s">
        <v>126</v>
      </c>
      <c r="D86" s="97">
        <v>0</v>
      </c>
      <c r="E86" s="97">
        <v>2</v>
      </c>
      <c r="F86" s="97">
        <v>1</v>
      </c>
      <c r="G86" s="97">
        <v>1</v>
      </c>
      <c r="H86" s="97">
        <v>4</v>
      </c>
      <c r="I86" s="97">
        <v>0</v>
      </c>
      <c r="J86" s="97">
        <v>0</v>
      </c>
      <c r="K86" s="97">
        <v>3</v>
      </c>
      <c r="L86" s="98" t="s">
        <v>118</v>
      </c>
      <c r="M86" s="101" t="s">
        <v>287</v>
      </c>
      <c r="N86" s="76"/>
    </row>
    <row r="87" spans="1:14" ht="12.7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77"/>
      <c r="N87" s="76"/>
    </row>
    <row r="88" spans="1:14" ht="12.75">
      <c r="A88" s="60" t="s">
        <v>145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76"/>
      <c r="N88" s="76"/>
    </row>
    <row r="89" spans="1:14" ht="12.75">
      <c r="A89" s="1" t="s">
        <v>111</v>
      </c>
      <c r="B89" s="1" t="s">
        <v>1</v>
      </c>
      <c r="C89" s="1" t="s">
        <v>2</v>
      </c>
      <c r="D89" s="242" t="s">
        <v>112</v>
      </c>
      <c r="E89" s="242"/>
      <c r="F89" s="242"/>
      <c r="G89" s="242"/>
      <c r="H89" s="242"/>
      <c r="I89" s="242"/>
      <c r="J89" s="242"/>
      <c r="K89" s="242"/>
      <c r="L89" s="242"/>
      <c r="M89" s="242"/>
      <c r="N89" s="76"/>
    </row>
    <row r="90" spans="1:14" ht="12.75">
      <c r="A90" s="98">
        <v>1</v>
      </c>
      <c r="B90" s="97" t="s">
        <v>239</v>
      </c>
      <c r="C90" s="97" t="s">
        <v>123</v>
      </c>
      <c r="D90" s="97">
        <v>4</v>
      </c>
      <c r="E90" s="97">
        <v>4</v>
      </c>
      <c r="F90" s="97">
        <v>6</v>
      </c>
      <c r="G90" s="97">
        <v>6</v>
      </c>
      <c r="H90" s="97">
        <v>6</v>
      </c>
      <c r="I90" s="97">
        <v>3</v>
      </c>
      <c r="J90" s="97">
        <v>5</v>
      </c>
      <c r="K90" s="97">
        <v>6</v>
      </c>
      <c r="L90" s="98" t="s">
        <v>118</v>
      </c>
      <c r="M90" s="98" t="s">
        <v>243</v>
      </c>
      <c r="N90" s="77" t="s">
        <v>125</v>
      </c>
    </row>
    <row r="91" ht="12.75">
      <c r="N91" s="76"/>
    </row>
    <row r="92" spans="1:14" ht="12.75">
      <c r="A92" s="60" t="s">
        <v>211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76"/>
      <c r="N92" s="76"/>
    </row>
    <row r="93" spans="1:14" ht="12.75">
      <c r="A93" s="1" t="s">
        <v>111</v>
      </c>
      <c r="B93" s="1" t="s">
        <v>1</v>
      </c>
      <c r="C93" s="1" t="s">
        <v>2</v>
      </c>
      <c r="D93" s="242" t="s">
        <v>112</v>
      </c>
      <c r="E93" s="242"/>
      <c r="F93" s="242"/>
      <c r="G93" s="242"/>
      <c r="H93" s="242"/>
      <c r="I93" s="242"/>
      <c r="J93" s="242"/>
      <c r="K93" s="242"/>
      <c r="L93" s="242"/>
      <c r="M93" s="242"/>
      <c r="N93" s="76"/>
    </row>
    <row r="94" spans="1:14" ht="12.75">
      <c r="A94" s="98">
        <v>1</v>
      </c>
      <c r="B94" s="97" t="s">
        <v>59</v>
      </c>
      <c r="C94" s="97" t="s">
        <v>109</v>
      </c>
      <c r="D94" s="97">
        <v>6</v>
      </c>
      <c r="E94" s="97">
        <v>5</v>
      </c>
      <c r="F94" s="97">
        <v>5</v>
      </c>
      <c r="G94" s="97">
        <v>6</v>
      </c>
      <c r="H94" s="97">
        <v>6</v>
      </c>
      <c r="I94" s="97">
        <v>6</v>
      </c>
      <c r="J94" s="97">
        <v>6</v>
      </c>
      <c r="K94" s="97">
        <v>6</v>
      </c>
      <c r="L94" s="98" t="s">
        <v>118</v>
      </c>
      <c r="M94" s="98" t="s">
        <v>290</v>
      </c>
      <c r="N94" s="77" t="s">
        <v>125</v>
      </c>
    </row>
    <row r="95" spans="1:14" ht="12.75">
      <c r="A95" s="98">
        <v>2</v>
      </c>
      <c r="B95" s="97" t="s">
        <v>9</v>
      </c>
      <c r="C95" s="97" t="s">
        <v>109</v>
      </c>
      <c r="D95" s="97">
        <v>4</v>
      </c>
      <c r="E95" s="97">
        <v>5</v>
      </c>
      <c r="F95" s="97">
        <v>4</v>
      </c>
      <c r="G95" s="97">
        <v>6</v>
      </c>
      <c r="H95" s="97">
        <v>5</v>
      </c>
      <c r="I95" s="97">
        <v>4</v>
      </c>
      <c r="J95" s="97">
        <v>5</v>
      </c>
      <c r="K95" s="97">
        <v>6</v>
      </c>
      <c r="L95" s="98" t="s">
        <v>118</v>
      </c>
      <c r="M95" s="98" t="s">
        <v>291</v>
      </c>
      <c r="N95" s="76"/>
    </row>
    <row r="96" spans="1:14" ht="12.75">
      <c r="A96" s="98">
        <v>3</v>
      </c>
      <c r="B96" s="97" t="s">
        <v>88</v>
      </c>
      <c r="C96" s="97" t="s">
        <v>115</v>
      </c>
      <c r="D96" s="97">
        <v>5</v>
      </c>
      <c r="E96" s="97">
        <v>4</v>
      </c>
      <c r="F96" s="97">
        <v>6</v>
      </c>
      <c r="G96" s="97">
        <v>6</v>
      </c>
      <c r="H96" s="97">
        <v>6</v>
      </c>
      <c r="I96" s="97">
        <v>2</v>
      </c>
      <c r="J96" s="97">
        <v>5</v>
      </c>
      <c r="K96" s="97">
        <v>5</v>
      </c>
      <c r="L96" s="98" t="s">
        <v>118</v>
      </c>
      <c r="M96" s="98" t="s">
        <v>292</v>
      </c>
      <c r="N96" s="79"/>
    </row>
    <row r="97" spans="1:14" ht="12.75">
      <c r="A97" s="98">
        <v>4</v>
      </c>
      <c r="B97" s="97" t="s">
        <v>77</v>
      </c>
      <c r="C97" s="97" t="s">
        <v>115</v>
      </c>
      <c r="D97" s="97">
        <v>6</v>
      </c>
      <c r="E97" s="97">
        <v>2</v>
      </c>
      <c r="F97" s="97">
        <v>0</v>
      </c>
      <c r="G97" s="97">
        <v>6</v>
      </c>
      <c r="H97" s="97">
        <v>4</v>
      </c>
      <c r="I97" s="97">
        <v>4</v>
      </c>
      <c r="J97" s="97">
        <v>6</v>
      </c>
      <c r="K97" s="97">
        <v>6</v>
      </c>
      <c r="L97" s="98" t="s">
        <v>118</v>
      </c>
      <c r="M97" s="98" t="s">
        <v>293</v>
      </c>
      <c r="N97" s="79"/>
    </row>
    <row r="98" spans="1:14" ht="12.75">
      <c r="A98" s="7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77"/>
      <c r="N98" s="79"/>
    </row>
    <row r="99" spans="1:14" ht="12.75">
      <c r="A99" s="60" t="s">
        <v>143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76"/>
      <c r="N99" s="77"/>
    </row>
    <row r="100" spans="1:14" ht="12.75">
      <c r="A100" s="1" t="s">
        <v>111</v>
      </c>
      <c r="B100" s="1" t="s">
        <v>1</v>
      </c>
      <c r="C100" s="1" t="s">
        <v>2</v>
      </c>
      <c r="D100" s="242" t="s">
        <v>112</v>
      </c>
      <c r="E100" s="242"/>
      <c r="F100" s="242"/>
      <c r="G100" s="242"/>
      <c r="H100" s="242"/>
      <c r="I100" s="242"/>
      <c r="J100" s="242"/>
      <c r="K100" s="242"/>
      <c r="L100" s="242"/>
      <c r="M100" s="242"/>
      <c r="N100" s="77"/>
    </row>
    <row r="101" spans="1:14" ht="12.75">
      <c r="A101" s="76" t="s">
        <v>114</v>
      </c>
      <c r="B101" s="20" t="s">
        <v>93</v>
      </c>
      <c r="C101" s="20" t="s">
        <v>109</v>
      </c>
      <c r="D101" s="97">
        <v>1</v>
      </c>
      <c r="E101" s="97">
        <v>6</v>
      </c>
      <c r="F101" s="97">
        <v>6</v>
      </c>
      <c r="G101" s="97">
        <v>4</v>
      </c>
      <c r="H101" s="97">
        <v>6</v>
      </c>
      <c r="I101" s="97">
        <v>5</v>
      </c>
      <c r="J101" s="97">
        <v>4</v>
      </c>
      <c r="K101" s="97">
        <v>5</v>
      </c>
      <c r="L101" s="98" t="s">
        <v>118</v>
      </c>
      <c r="M101" s="98" t="s">
        <v>294</v>
      </c>
      <c r="N101" s="79"/>
    </row>
    <row r="102" ht="12.75">
      <c r="N102" s="79"/>
    </row>
    <row r="103" spans="1:14" ht="12.75">
      <c r="A103" s="60" t="s">
        <v>142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76"/>
      <c r="N103" s="79"/>
    </row>
    <row r="104" spans="1:14" ht="12.75">
      <c r="A104" s="1" t="s">
        <v>111</v>
      </c>
      <c r="B104" s="1" t="s">
        <v>1</v>
      </c>
      <c r="C104" s="1" t="s">
        <v>2</v>
      </c>
      <c r="D104" s="242" t="s">
        <v>112</v>
      </c>
      <c r="E104" s="242"/>
      <c r="F104" s="242"/>
      <c r="G104" s="242"/>
      <c r="H104" s="242"/>
      <c r="I104" s="242"/>
      <c r="J104" s="242"/>
      <c r="K104" s="242"/>
      <c r="L104" s="242"/>
      <c r="M104" s="242"/>
      <c r="N104" s="79"/>
    </row>
    <row r="105" spans="1:14" ht="12.75">
      <c r="A105" s="77" t="s">
        <v>114</v>
      </c>
      <c r="B105" s="97" t="s">
        <v>107</v>
      </c>
      <c r="C105" s="97" t="s">
        <v>109</v>
      </c>
      <c r="D105" s="97">
        <v>6</v>
      </c>
      <c r="E105" s="97">
        <v>6</v>
      </c>
      <c r="F105" s="97">
        <v>6</v>
      </c>
      <c r="G105" s="97">
        <v>6</v>
      </c>
      <c r="H105" s="97">
        <v>6</v>
      </c>
      <c r="I105" s="97">
        <v>5</v>
      </c>
      <c r="J105" s="97">
        <v>5</v>
      </c>
      <c r="K105" s="97">
        <v>6</v>
      </c>
      <c r="L105" s="98" t="s">
        <v>118</v>
      </c>
      <c r="M105" s="98" t="s">
        <v>295</v>
      </c>
      <c r="N105" s="79"/>
    </row>
    <row r="106" spans="1:14" ht="12.75">
      <c r="A106" s="77" t="s">
        <v>120</v>
      </c>
      <c r="B106" s="97" t="s">
        <v>17</v>
      </c>
      <c r="C106" s="97" t="s">
        <v>109</v>
      </c>
      <c r="D106" s="97">
        <v>4</v>
      </c>
      <c r="E106" s="97">
        <v>5</v>
      </c>
      <c r="F106" s="97">
        <v>5</v>
      </c>
      <c r="G106" s="97">
        <v>5</v>
      </c>
      <c r="H106" s="97">
        <v>4</v>
      </c>
      <c r="I106" s="97">
        <v>4</v>
      </c>
      <c r="J106" s="97">
        <v>6</v>
      </c>
      <c r="K106" s="97">
        <v>4</v>
      </c>
      <c r="L106" s="98" t="s">
        <v>118</v>
      </c>
      <c r="M106" s="98" t="s">
        <v>296</v>
      </c>
      <c r="N106" s="79"/>
    </row>
    <row r="107" spans="1:14" ht="12.75">
      <c r="A107" s="7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76"/>
      <c r="N107" s="79"/>
    </row>
    <row r="108" spans="1:14" ht="12.75">
      <c r="A108" s="60" t="s">
        <v>210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76"/>
      <c r="N108" s="79"/>
    </row>
    <row r="109" spans="1:14" ht="12.75">
      <c r="A109" s="1" t="s">
        <v>111</v>
      </c>
      <c r="B109" s="1" t="s">
        <v>1</v>
      </c>
      <c r="C109" s="1" t="s">
        <v>2</v>
      </c>
      <c r="D109" s="242" t="s">
        <v>112</v>
      </c>
      <c r="E109" s="242"/>
      <c r="F109" s="242"/>
      <c r="G109" s="242"/>
      <c r="H109" s="242"/>
      <c r="I109" s="242"/>
      <c r="J109" s="242"/>
      <c r="K109" s="242"/>
      <c r="L109" s="242"/>
      <c r="M109" s="242"/>
      <c r="N109" s="79"/>
    </row>
    <row r="110" spans="1:14" ht="15">
      <c r="A110" s="77" t="s">
        <v>114</v>
      </c>
      <c r="B110" s="97" t="s">
        <v>74</v>
      </c>
      <c r="C110" s="97" t="s">
        <v>109</v>
      </c>
      <c r="D110" s="97">
        <v>6</v>
      </c>
      <c r="E110" s="97">
        <v>6</v>
      </c>
      <c r="F110" s="97">
        <v>6</v>
      </c>
      <c r="G110" s="97">
        <v>6</v>
      </c>
      <c r="H110" s="97">
        <v>6</v>
      </c>
      <c r="I110" s="97">
        <v>6</v>
      </c>
      <c r="J110" s="97">
        <v>6</v>
      </c>
      <c r="K110" s="97">
        <v>5</v>
      </c>
      <c r="L110" s="98" t="s">
        <v>118</v>
      </c>
      <c r="M110" s="98" t="s">
        <v>297</v>
      </c>
      <c r="N110" s="102" t="s">
        <v>125</v>
      </c>
    </row>
    <row r="111" spans="1:14" ht="15">
      <c r="A111" s="77" t="s">
        <v>120</v>
      </c>
      <c r="B111" s="97" t="s">
        <v>169</v>
      </c>
      <c r="C111" s="97" t="s">
        <v>126</v>
      </c>
      <c r="D111" s="97">
        <v>6</v>
      </c>
      <c r="E111" s="97">
        <v>5</v>
      </c>
      <c r="F111" s="97">
        <v>6</v>
      </c>
      <c r="G111" s="97">
        <v>6</v>
      </c>
      <c r="H111" s="97">
        <v>5</v>
      </c>
      <c r="I111" s="97">
        <v>6</v>
      </c>
      <c r="J111" s="97">
        <v>6</v>
      </c>
      <c r="K111" s="97">
        <v>6</v>
      </c>
      <c r="L111" s="98" t="s">
        <v>118</v>
      </c>
      <c r="M111" s="98" t="s">
        <v>298</v>
      </c>
      <c r="N111" s="99"/>
    </row>
    <row r="112" spans="1:14" ht="15">
      <c r="A112" s="1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8"/>
      <c r="M112" s="98"/>
      <c r="N112" s="99"/>
    </row>
    <row r="113" spans="1:14" ht="12.75">
      <c r="A113" s="60" t="s">
        <v>299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76"/>
      <c r="N113" s="76"/>
    </row>
    <row r="114" spans="1:14" ht="12.75">
      <c r="A114" s="77" t="s">
        <v>114</v>
      </c>
      <c r="B114" s="97" t="s">
        <v>81</v>
      </c>
      <c r="C114" s="97" t="s">
        <v>126</v>
      </c>
      <c r="D114" s="97">
        <v>6</v>
      </c>
      <c r="E114" s="97">
        <v>5</v>
      </c>
      <c r="F114" s="97">
        <v>6</v>
      </c>
      <c r="G114" s="97">
        <v>6</v>
      </c>
      <c r="H114" s="97">
        <v>3</v>
      </c>
      <c r="I114" s="97">
        <v>6</v>
      </c>
      <c r="J114" s="97">
        <v>6</v>
      </c>
      <c r="K114" s="97">
        <v>6</v>
      </c>
      <c r="L114" s="98" t="s">
        <v>118</v>
      </c>
      <c r="M114" s="98" t="s">
        <v>300</v>
      </c>
      <c r="N114" s="76"/>
    </row>
    <row r="115" spans="1:14" ht="12.75">
      <c r="A115" s="77" t="s">
        <v>120</v>
      </c>
      <c r="B115" s="97" t="s">
        <v>24</v>
      </c>
      <c r="C115" s="97" t="s">
        <v>109</v>
      </c>
      <c r="D115" s="97">
        <v>5</v>
      </c>
      <c r="E115" s="97">
        <v>6</v>
      </c>
      <c r="F115" s="97">
        <v>6</v>
      </c>
      <c r="G115" s="97">
        <v>6</v>
      </c>
      <c r="H115" s="97">
        <v>6</v>
      </c>
      <c r="I115" s="97">
        <v>5</v>
      </c>
      <c r="J115" s="97">
        <v>4</v>
      </c>
      <c r="K115" s="97">
        <v>5</v>
      </c>
      <c r="L115" s="98" t="s">
        <v>118</v>
      </c>
      <c r="M115" s="98" t="s">
        <v>301</v>
      </c>
      <c r="N115" s="76"/>
    </row>
    <row r="116" spans="1:14" ht="409.5">
      <c r="A116" s="77" t="s">
        <v>122</v>
      </c>
      <c r="B116" s="97" t="s">
        <v>22</v>
      </c>
      <c r="C116" s="97" t="s">
        <v>115</v>
      </c>
      <c r="D116" s="97">
        <v>6</v>
      </c>
      <c r="E116" s="97">
        <v>4</v>
      </c>
      <c r="F116" s="97">
        <v>5</v>
      </c>
      <c r="G116" s="97">
        <v>6</v>
      </c>
      <c r="H116" s="97">
        <v>5</v>
      </c>
      <c r="I116" s="97">
        <v>3</v>
      </c>
      <c r="J116" s="97">
        <v>6</v>
      </c>
      <c r="K116" s="97">
        <v>5</v>
      </c>
      <c r="L116" s="98" t="s">
        <v>118</v>
      </c>
      <c r="M116" s="98" t="s">
        <v>302</v>
      </c>
      <c r="N116" s="76"/>
    </row>
    <row r="117" spans="1:14" ht="409.5">
      <c r="A117" s="77" t="s">
        <v>121</v>
      </c>
      <c r="B117" s="97" t="s">
        <v>276</v>
      </c>
      <c r="C117" s="97" t="s">
        <v>206</v>
      </c>
      <c r="D117" s="97">
        <v>6</v>
      </c>
      <c r="E117" s="97">
        <v>5</v>
      </c>
      <c r="F117" s="97">
        <v>5</v>
      </c>
      <c r="G117" s="97">
        <v>4</v>
      </c>
      <c r="H117" s="97">
        <v>4</v>
      </c>
      <c r="I117" s="97">
        <v>2</v>
      </c>
      <c r="J117" s="97">
        <v>6</v>
      </c>
      <c r="K117" s="97">
        <v>4</v>
      </c>
      <c r="L117" s="98" t="s">
        <v>118</v>
      </c>
      <c r="M117" s="98" t="s">
        <v>303</v>
      </c>
      <c r="N117" s="76"/>
    </row>
    <row r="118" spans="1:14" ht="409.5">
      <c r="A118" s="77" t="s">
        <v>117</v>
      </c>
      <c r="B118" s="97" t="s">
        <v>67</v>
      </c>
      <c r="C118" s="97" t="s">
        <v>115</v>
      </c>
      <c r="D118" s="97">
        <v>4</v>
      </c>
      <c r="E118" s="97">
        <v>4</v>
      </c>
      <c r="F118" s="97">
        <v>6</v>
      </c>
      <c r="G118" s="97">
        <v>4</v>
      </c>
      <c r="H118" s="97">
        <v>5</v>
      </c>
      <c r="I118" s="97">
        <v>4</v>
      </c>
      <c r="J118" s="97">
        <v>3</v>
      </c>
      <c r="K118" s="97">
        <v>6</v>
      </c>
      <c r="L118" s="98" t="s">
        <v>118</v>
      </c>
      <c r="M118" s="98" t="s">
        <v>304</v>
      </c>
      <c r="N118" s="76"/>
    </row>
    <row r="119" spans="1:14" ht="409.5">
      <c r="A119" s="77" t="s">
        <v>116</v>
      </c>
      <c r="B119" s="97" t="s">
        <v>69</v>
      </c>
      <c r="C119" s="97" t="s">
        <v>115</v>
      </c>
      <c r="D119" s="97">
        <v>3</v>
      </c>
      <c r="E119" s="97">
        <v>5</v>
      </c>
      <c r="F119" s="97">
        <v>6</v>
      </c>
      <c r="G119" s="97">
        <v>6</v>
      </c>
      <c r="H119" s="97">
        <v>3</v>
      </c>
      <c r="I119" s="97">
        <v>4</v>
      </c>
      <c r="J119" s="97">
        <v>4</v>
      </c>
      <c r="K119" s="97">
        <v>2</v>
      </c>
      <c r="L119" s="98" t="s">
        <v>118</v>
      </c>
      <c r="M119" s="98" t="s">
        <v>305</v>
      </c>
      <c r="N119" s="76"/>
    </row>
    <row r="120" spans="1:14" ht="409.5">
      <c r="A120" s="77" t="s">
        <v>127</v>
      </c>
      <c r="B120" s="97" t="s">
        <v>68</v>
      </c>
      <c r="C120" s="97" t="s">
        <v>126</v>
      </c>
      <c r="D120" s="97">
        <v>3</v>
      </c>
      <c r="E120" s="97">
        <v>2</v>
      </c>
      <c r="F120" s="97">
        <v>3</v>
      </c>
      <c r="G120" s="97">
        <v>5</v>
      </c>
      <c r="H120" s="97">
        <v>4</v>
      </c>
      <c r="I120" s="97">
        <v>3</v>
      </c>
      <c r="J120" s="97">
        <v>3</v>
      </c>
      <c r="K120" s="97">
        <v>3</v>
      </c>
      <c r="L120" s="98" t="s">
        <v>118</v>
      </c>
      <c r="M120" s="98" t="s">
        <v>306</v>
      </c>
      <c r="N120" s="76"/>
    </row>
    <row r="121" spans="1:14" ht="40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76"/>
      <c r="N121" s="76"/>
    </row>
    <row r="122" spans="1:14" ht="409.5">
      <c r="A122" s="60" t="s">
        <v>147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76"/>
      <c r="N122" s="76"/>
    </row>
    <row r="123" spans="1:14" ht="409.5">
      <c r="A123" s="1" t="s">
        <v>111</v>
      </c>
      <c r="B123" s="1" t="s">
        <v>1</v>
      </c>
      <c r="C123" s="1" t="s">
        <v>2</v>
      </c>
      <c r="D123" s="242" t="s">
        <v>112</v>
      </c>
      <c r="E123" s="242"/>
      <c r="F123" s="242"/>
      <c r="G123" s="242"/>
      <c r="H123" s="242"/>
      <c r="I123" s="242"/>
      <c r="J123" s="242"/>
      <c r="K123" s="242"/>
      <c r="L123" s="242"/>
      <c r="M123" s="242"/>
      <c r="N123" s="76"/>
    </row>
    <row r="124" spans="1:15" ht="409.5">
      <c r="A124" s="76" t="s">
        <v>114</v>
      </c>
      <c r="B124" s="97" t="s">
        <v>78</v>
      </c>
      <c r="C124" s="97" t="s">
        <v>115</v>
      </c>
      <c r="D124" s="97">
        <v>4</v>
      </c>
      <c r="E124" s="97">
        <v>6</v>
      </c>
      <c r="F124" s="97">
        <v>6</v>
      </c>
      <c r="G124" s="97">
        <v>6</v>
      </c>
      <c r="H124" s="97">
        <v>6</v>
      </c>
      <c r="I124" s="97">
        <v>4</v>
      </c>
      <c r="J124" s="97">
        <v>5</v>
      </c>
      <c r="K124" s="97">
        <v>5</v>
      </c>
      <c r="L124" s="98" t="s">
        <v>118</v>
      </c>
      <c r="M124" s="98" t="s">
        <v>307</v>
      </c>
      <c r="N124" s="76"/>
      <c r="O124" s="1"/>
    </row>
    <row r="125" spans="1:17" ht="409.5">
      <c r="A125" s="76" t="s">
        <v>120</v>
      </c>
      <c r="B125" s="97" t="s">
        <v>60</v>
      </c>
      <c r="C125" s="97" t="s">
        <v>206</v>
      </c>
      <c r="D125" s="97">
        <v>3</v>
      </c>
      <c r="E125" s="97">
        <v>6</v>
      </c>
      <c r="F125" s="97">
        <v>4</v>
      </c>
      <c r="G125" s="97">
        <v>6</v>
      </c>
      <c r="H125" s="97">
        <v>5</v>
      </c>
      <c r="I125" s="97">
        <v>6</v>
      </c>
      <c r="J125" s="97">
        <v>5</v>
      </c>
      <c r="K125" s="97">
        <v>5</v>
      </c>
      <c r="L125" s="98" t="s">
        <v>118</v>
      </c>
      <c r="M125" s="98" t="s">
        <v>308</v>
      </c>
      <c r="N125" s="76"/>
      <c r="O125" s="1"/>
      <c r="Q125" s="7"/>
    </row>
    <row r="126" spans="1:17" ht="409.5">
      <c r="A126" s="76" t="s">
        <v>122</v>
      </c>
      <c r="B126" s="97" t="s">
        <v>18</v>
      </c>
      <c r="C126" s="97" t="s">
        <v>206</v>
      </c>
      <c r="D126" s="97">
        <v>6</v>
      </c>
      <c r="E126" s="97">
        <v>5</v>
      </c>
      <c r="F126" s="97">
        <v>6</v>
      </c>
      <c r="G126" s="97">
        <v>5</v>
      </c>
      <c r="H126" s="97">
        <v>3</v>
      </c>
      <c r="I126" s="97">
        <v>4</v>
      </c>
      <c r="J126" s="97">
        <v>4</v>
      </c>
      <c r="K126" s="97">
        <v>5</v>
      </c>
      <c r="L126" s="98" t="s">
        <v>118</v>
      </c>
      <c r="M126" s="98" t="s">
        <v>309</v>
      </c>
      <c r="N126" s="76"/>
      <c r="O126" s="1"/>
      <c r="Q126" s="7"/>
    </row>
    <row r="127" spans="1:17" ht="409.5">
      <c r="A127" s="77" t="s">
        <v>121</v>
      </c>
      <c r="B127" s="97" t="s">
        <v>94</v>
      </c>
      <c r="C127" s="97" t="s">
        <v>115</v>
      </c>
      <c r="D127" s="97">
        <v>3</v>
      </c>
      <c r="E127" s="97">
        <v>1</v>
      </c>
      <c r="F127" s="97">
        <v>5</v>
      </c>
      <c r="G127" s="97">
        <v>3</v>
      </c>
      <c r="H127" s="97">
        <v>6</v>
      </c>
      <c r="I127" s="97">
        <v>4</v>
      </c>
      <c r="J127" s="97">
        <v>5</v>
      </c>
      <c r="K127" s="97">
        <v>5</v>
      </c>
      <c r="L127" s="98" t="s">
        <v>118</v>
      </c>
      <c r="M127" s="98" t="s">
        <v>310</v>
      </c>
      <c r="N127" s="76"/>
      <c r="O127" s="1"/>
      <c r="Q127" s="7"/>
    </row>
    <row r="128" spans="1:17" ht="409.5">
      <c r="A128" s="77" t="s">
        <v>117</v>
      </c>
      <c r="B128" s="97" t="s">
        <v>76</v>
      </c>
      <c r="C128" s="97" t="s">
        <v>115</v>
      </c>
      <c r="D128" s="97">
        <v>4</v>
      </c>
      <c r="E128" s="97">
        <v>6</v>
      </c>
      <c r="F128" s="97">
        <v>5</v>
      </c>
      <c r="G128" s="97">
        <v>4</v>
      </c>
      <c r="H128" s="97">
        <v>3</v>
      </c>
      <c r="I128" s="97">
        <v>1</v>
      </c>
      <c r="J128" s="97">
        <v>4</v>
      </c>
      <c r="K128" s="97">
        <v>5</v>
      </c>
      <c r="L128" s="98" t="s">
        <v>118</v>
      </c>
      <c r="M128" s="98" t="s">
        <v>311</v>
      </c>
      <c r="N128" s="76"/>
      <c r="O128" s="1"/>
      <c r="Q128" s="7"/>
    </row>
    <row r="129" spans="1:17" ht="409.5">
      <c r="A129" s="77" t="s">
        <v>116</v>
      </c>
      <c r="B129" s="97" t="s">
        <v>61</v>
      </c>
      <c r="C129" s="97" t="s">
        <v>109</v>
      </c>
      <c r="D129" s="97">
        <v>1</v>
      </c>
      <c r="E129" s="97">
        <v>6</v>
      </c>
      <c r="F129" s="97">
        <v>5</v>
      </c>
      <c r="G129" s="97">
        <v>3</v>
      </c>
      <c r="H129" s="97">
        <v>4</v>
      </c>
      <c r="I129" s="97">
        <v>4</v>
      </c>
      <c r="J129" s="97">
        <v>3</v>
      </c>
      <c r="K129" s="97">
        <v>5</v>
      </c>
      <c r="L129" s="98" t="s">
        <v>118</v>
      </c>
      <c r="M129" s="98" t="s">
        <v>312</v>
      </c>
      <c r="N129" s="76"/>
      <c r="O129" s="1"/>
      <c r="Q129" s="82"/>
    </row>
    <row r="130" spans="1:17" ht="409.5">
      <c r="A130" s="76" t="s">
        <v>127</v>
      </c>
      <c r="B130" s="97" t="s">
        <v>80</v>
      </c>
      <c r="C130" s="97" t="s">
        <v>126</v>
      </c>
      <c r="D130" s="97">
        <v>1</v>
      </c>
      <c r="E130" s="97">
        <v>2</v>
      </c>
      <c r="F130" s="97">
        <v>3</v>
      </c>
      <c r="G130" s="97">
        <v>5</v>
      </c>
      <c r="H130" s="97">
        <v>4</v>
      </c>
      <c r="I130" s="97">
        <v>6</v>
      </c>
      <c r="J130" s="97">
        <v>4</v>
      </c>
      <c r="K130" s="97">
        <v>6</v>
      </c>
      <c r="L130" s="98" t="s">
        <v>118</v>
      </c>
      <c r="M130" s="98" t="s">
        <v>313</v>
      </c>
      <c r="N130" s="76"/>
      <c r="O130" s="1"/>
      <c r="Q130" s="7"/>
    </row>
    <row r="131" spans="1:17" ht="409.5">
      <c r="A131" s="76"/>
      <c r="B131" s="20"/>
      <c r="C131" s="20"/>
      <c r="D131" s="77"/>
      <c r="E131" s="77"/>
      <c r="F131" s="77"/>
      <c r="G131" s="77"/>
      <c r="H131" s="77"/>
      <c r="I131" s="77"/>
      <c r="J131" s="77"/>
      <c r="K131" s="77"/>
      <c r="L131" s="20"/>
      <c r="M131" s="77"/>
      <c r="N131" s="76"/>
      <c r="O131" s="1"/>
      <c r="Q131" s="82"/>
    </row>
    <row r="132" spans="1:15" ht="409.5">
      <c r="A132" s="60" t="s">
        <v>148</v>
      </c>
      <c r="B132" s="1"/>
      <c r="C132" s="1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1"/>
    </row>
    <row r="133" spans="1:15" ht="409.5">
      <c r="A133" s="1" t="s">
        <v>111</v>
      </c>
      <c r="B133" s="1" t="s">
        <v>1</v>
      </c>
      <c r="C133" s="1" t="s">
        <v>2</v>
      </c>
      <c r="D133" s="1" t="s">
        <v>112</v>
      </c>
      <c r="E133" s="1"/>
      <c r="F133" s="1"/>
      <c r="G133" s="1"/>
      <c r="H133" s="1"/>
      <c r="I133" s="1"/>
      <c r="J133" s="1"/>
      <c r="K133" s="1"/>
      <c r="L133" s="1"/>
      <c r="M133" s="76"/>
      <c r="N133" s="76"/>
      <c r="O133" s="1"/>
    </row>
    <row r="134" spans="1:15" ht="15">
      <c r="A134" s="76" t="s">
        <v>114</v>
      </c>
      <c r="B134" s="97" t="s">
        <v>75</v>
      </c>
      <c r="C134" s="97" t="s">
        <v>123</v>
      </c>
      <c r="D134" s="97">
        <v>6</v>
      </c>
      <c r="E134" s="97">
        <v>6</v>
      </c>
      <c r="F134" s="97">
        <v>6</v>
      </c>
      <c r="G134" s="97">
        <v>6</v>
      </c>
      <c r="H134" s="97">
        <v>6</v>
      </c>
      <c r="I134" s="97">
        <v>6</v>
      </c>
      <c r="J134" s="97">
        <v>6</v>
      </c>
      <c r="K134" s="97">
        <v>6</v>
      </c>
      <c r="L134" s="98" t="s">
        <v>118</v>
      </c>
      <c r="M134" s="98" t="s">
        <v>314</v>
      </c>
      <c r="N134" s="102" t="s">
        <v>119</v>
      </c>
      <c r="O134" s="1"/>
    </row>
    <row r="135" spans="1:15" ht="15">
      <c r="A135" s="77" t="s">
        <v>120</v>
      </c>
      <c r="B135" s="97" t="s">
        <v>15</v>
      </c>
      <c r="C135" s="97" t="s">
        <v>115</v>
      </c>
      <c r="D135" s="97">
        <v>6</v>
      </c>
      <c r="E135" s="97">
        <v>6</v>
      </c>
      <c r="F135" s="97">
        <v>6</v>
      </c>
      <c r="G135" s="97">
        <v>6</v>
      </c>
      <c r="H135" s="97">
        <v>6</v>
      </c>
      <c r="I135" s="97">
        <v>6</v>
      </c>
      <c r="J135" s="97">
        <v>6</v>
      </c>
      <c r="K135" s="97">
        <v>6</v>
      </c>
      <c r="L135" s="98" t="s">
        <v>118</v>
      </c>
      <c r="M135" s="98" t="s">
        <v>249</v>
      </c>
      <c r="N135" s="102" t="s">
        <v>119</v>
      </c>
      <c r="O135" s="1"/>
    </row>
    <row r="136" spans="1:15" ht="15">
      <c r="A136" s="76" t="s">
        <v>122</v>
      </c>
      <c r="B136" s="97" t="s">
        <v>10</v>
      </c>
      <c r="C136" s="97" t="s">
        <v>206</v>
      </c>
      <c r="D136" s="97">
        <v>5</v>
      </c>
      <c r="E136" s="97">
        <v>6</v>
      </c>
      <c r="F136" s="97">
        <v>6</v>
      </c>
      <c r="G136" s="97">
        <v>6</v>
      </c>
      <c r="H136" s="97">
        <v>6</v>
      </c>
      <c r="I136" s="97">
        <v>6</v>
      </c>
      <c r="J136" s="97">
        <v>5</v>
      </c>
      <c r="K136" s="97">
        <v>6</v>
      </c>
      <c r="L136" s="98" t="s">
        <v>118</v>
      </c>
      <c r="M136" s="98" t="s">
        <v>315</v>
      </c>
      <c r="N136" s="102" t="s">
        <v>125</v>
      </c>
      <c r="O136" s="1"/>
    </row>
    <row r="137" spans="1:15" ht="15">
      <c r="A137" s="77" t="s">
        <v>121</v>
      </c>
      <c r="B137" s="97" t="s">
        <v>6</v>
      </c>
      <c r="C137" s="97" t="s">
        <v>109</v>
      </c>
      <c r="D137" s="97">
        <v>6</v>
      </c>
      <c r="E137" s="97">
        <v>6</v>
      </c>
      <c r="F137" s="97">
        <v>6</v>
      </c>
      <c r="G137" s="97">
        <v>5</v>
      </c>
      <c r="H137" s="97">
        <v>6</v>
      </c>
      <c r="I137" s="97">
        <v>6</v>
      </c>
      <c r="J137" s="97">
        <v>5</v>
      </c>
      <c r="K137" s="97">
        <v>6</v>
      </c>
      <c r="L137" s="98" t="s">
        <v>118</v>
      </c>
      <c r="M137" s="98" t="s">
        <v>316</v>
      </c>
      <c r="N137" s="102" t="s">
        <v>125</v>
      </c>
      <c r="O137" s="1"/>
    </row>
    <row r="138" spans="1:15" ht="15">
      <c r="A138" s="77" t="s">
        <v>117</v>
      </c>
      <c r="B138" s="97" t="s">
        <v>43</v>
      </c>
      <c r="C138" s="97" t="s">
        <v>115</v>
      </c>
      <c r="D138" s="97">
        <v>6</v>
      </c>
      <c r="E138" s="97">
        <v>4</v>
      </c>
      <c r="F138" s="97">
        <v>6</v>
      </c>
      <c r="G138" s="97">
        <v>5</v>
      </c>
      <c r="H138" s="97">
        <v>6</v>
      </c>
      <c r="I138" s="97">
        <v>5</v>
      </c>
      <c r="J138" s="97">
        <v>6</v>
      </c>
      <c r="K138" s="97">
        <v>5</v>
      </c>
      <c r="L138" s="98" t="s">
        <v>118</v>
      </c>
      <c r="M138" s="98" t="s">
        <v>317</v>
      </c>
      <c r="N138" s="102" t="s">
        <v>125</v>
      </c>
      <c r="O138" s="20"/>
    </row>
    <row r="139" spans="1:15" ht="15">
      <c r="A139" s="77" t="s">
        <v>116</v>
      </c>
      <c r="B139" s="97" t="s">
        <v>12</v>
      </c>
      <c r="C139" s="97" t="s">
        <v>109</v>
      </c>
      <c r="D139" s="97">
        <v>6</v>
      </c>
      <c r="E139" s="97">
        <v>4</v>
      </c>
      <c r="F139" s="97">
        <v>5</v>
      </c>
      <c r="G139" s="97">
        <v>6</v>
      </c>
      <c r="H139" s="97">
        <v>5</v>
      </c>
      <c r="I139" s="97">
        <v>6</v>
      </c>
      <c r="J139" s="97">
        <v>5</v>
      </c>
      <c r="K139" s="97">
        <v>5</v>
      </c>
      <c r="L139" s="98" t="s">
        <v>118</v>
      </c>
      <c r="M139" s="98" t="s">
        <v>318</v>
      </c>
      <c r="N139" s="99"/>
      <c r="O139" s="1"/>
    </row>
    <row r="140" spans="1:16" ht="15">
      <c r="A140" s="76" t="s">
        <v>127</v>
      </c>
      <c r="B140" s="97" t="s">
        <v>101</v>
      </c>
      <c r="C140" s="97" t="s">
        <v>123</v>
      </c>
      <c r="D140" s="97">
        <v>6</v>
      </c>
      <c r="E140" s="97">
        <v>4</v>
      </c>
      <c r="F140" s="97">
        <v>4</v>
      </c>
      <c r="G140" s="97">
        <v>6</v>
      </c>
      <c r="H140" s="97">
        <v>5</v>
      </c>
      <c r="I140" s="97">
        <v>6</v>
      </c>
      <c r="J140" s="97">
        <v>5</v>
      </c>
      <c r="K140" s="97">
        <v>6</v>
      </c>
      <c r="L140" s="98" t="s">
        <v>118</v>
      </c>
      <c r="M140" s="98" t="s">
        <v>319</v>
      </c>
      <c r="N140" s="99"/>
      <c r="O140" s="1"/>
      <c r="P140" s="1"/>
    </row>
    <row r="141" spans="1:16" ht="15">
      <c r="A141" s="77" t="s">
        <v>128</v>
      </c>
      <c r="B141" s="97" t="s">
        <v>170</v>
      </c>
      <c r="C141" s="97" t="s">
        <v>126</v>
      </c>
      <c r="D141" s="97">
        <v>5</v>
      </c>
      <c r="E141" s="97">
        <v>4</v>
      </c>
      <c r="F141" s="97">
        <v>6</v>
      </c>
      <c r="G141" s="97">
        <v>4</v>
      </c>
      <c r="H141" s="97">
        <v>6</v>
      </c>
      <c r="I141" s="97">
        <v>4</v>
      </c>
      <c r="J141" s="97">
        <v>6</v>
      </c>
      <c r="K141" s="97">
        <v>3</v>
      </c>
      <c r="L141" s="98" t="s">
        <v>118</v>
      </c>
      <c r="M141" s="98" t="s">
        <v>320</v>
      </c>
      <c r="N141" s="99"/>
      <c r="O141" s="1"/>
      <c r="P141" s="1"/>
    </row>
    <row r="142" spans="1:16" ht="15">
      <c r="A142" s="76" t="s">
        <v>129</v>
      </c>
      <c r="B142" s="97" t="s">
        <v>53</v>
      </c>
      <c r="C142" s="97" t="s">
        <v>109</v>
      </c>
      <c r="D142" s="97">
        <v>4</v>
      </c>
      <c r="E142" s="97">
        <v>2</v>
      </c>
      <c r="F142" s="97">
        <v>5</v>
      </c>
      <c r="G142" s="97">
        <v>4</v>
      </c>
      <c r="H142" s="97">
        <v>3</v>
      </c>
      <c r="I142" s="97">
        <v>5</v>
      </c>
      <c r="J142" s="97">
        <v>3</v>
      </c>
      <c r="K142" s="97">
        <v>6</v>
      </c>
      <c r="L142" s="98" t="s">
        <v>118</v>
      </c>
      <c r="M142" s="98" t="s">
        <v>321</v>
      </c>
      <c r="N142" s="99"/>
      <c r="O142" s="1"/>
      <c r="P142" s="1"/>
    </row>
    <row r="143" spans="15:16" ht="409.5">
      <c r="O143" s="1"/>
      <c r="P143" s="1"/>
    </row>
    <row r="144" spans="15:16" ht="409.5">
      <c r="O144" s="1"/>
      <c r="P144" s="1"/>
    </row>
    <row r="145" spans="15:16" ht="409.5">
      <c r="O145" s="1"/>
      <c r="P145" s="1"/>
    </row>
    <row r="146" spans="1:16" ht="40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76"/>
      <c r="N146" s="76"/>
      <c r="O146" s="1"/>
      <c r="P146" s="1"/>
    </row>
    <row r="147" spans="1:16" ht="409.5">
      <c r="A147" s="243" t="s">
        <v>149</v>
      </c>
      <c r="B147" s="24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76"/>
      <c r="N147" s="76"/>
      <c r="O147" s="1"/>
      <c r="P147" s="1"/>
    </row>
    <row r="148" spans="1:16" ht="409.5">
      <c r="A148" s="1" t="s">
        <v>111</v>
      </c>
      <c r="B148" s="1" t="s">
        <v>150</v>
      </c>
      <c r="C148" s="1" t="s">
        <v>151</v>
      </c>
      <c r="D148" s="1" t="s">
        <v>152</v>
      </c>
      <c r="E148" s="1"/>
      <c r="F148" s="1"/>
      <c r="G148" s="1"/>
      <c r="H148" s="1"/>
      <c r="I148" s="1"/>
      <c r="J148" s="1"/>
      <c r="K148" s="1"/>
      <c r="L148" s="1"/>
      <c r="M148" s="76"/>
      <c r="N148" s="76" t="s">
        <v>112</v>
      </c>
      <c r="O148" s="1"/>
      <c r="P148" s="1"/>
    </row>
    <row r="149" spans="1:16" ht="409.5">
      <c r="A149" s="76" t="s">
        <v>114</v>
      </c>
      <c r="B149" s="20" t="s">
        <v>126</v>
      </c>
      <c r="C149" s="20" t="s">
        <v>324</v>
      </c>
      <c r="D149" s="20" t="s">
        <v>35</v>
      </c>
      <c r="E149" s="20"/>
      <c r="F149" s="20"/>
      <c r="G149" s="20"/>
      <c r="H149" s="20"/>
      <c r="I149" s="20"/>
      <c r="J149" s="20"/>
      <c r="K149" s="20"/>
      <c r="L149" s="20"/>
      <c r="M149" s="77"/>
      <c r="N149" s="77" t="s">
        <v>322</v>
      </c>
      <c r="O149" s="1"/>
      <c r="P149" s="1"/>
    </row>
    <row r="150" spans="1:16" ht="409.5">
      <c r="A150" s="76"/>
      <c r="B150" s="20"/>
      <c r="C150" s="20"/>
      <c r="D150" s="20" t="s">
        <v>170</v>
      </c>
      <c r="E150" s="20"/>
      <c r="F150" s="20"/>
      <c r="G150" s="20"/>
      <c r="H150" s="20"/>
      <c r="I150" s="20"/>
      <c r="J150" s="20"/>
      <c r="K150" s="20"/>
      <c r="L150" s="20"/>
      <c r="M150" s="77"/>
      <c r="N150" s="77" t="s">
        <v>322</v>
      </c>
      <c r="O150" s="1"/>
      <c r="P150" s="1"/>
    </row>
    <row r="151" spans="1:16" ht="409.5">
      <c r="A151" s="76"/>
      <c r="B151" s="20"/>
      <c r="C151" s="20"/>
      <c r="D151" s="20" t="s">
        <v>169</v>
      </c>
      <c r="E151" s="20"/>
      <c r="F151" s="20"/>
      <c r="G151" s="20"/>
      <c r="H151" s="20"/>
      <c r="I151" s="20"/>
      <c r="J151" s="20"/>
      <c r="K151" s="20"/>
      <c r="L151" s="20"/>
      <c r="M151" s="77"/>
      <c r="N151" s="77" t="s">
        <v>323</v>
      </c>
      <c r="O151" s="1"/>
      <c r="P151" s="1"/>
    </row>
    <row r="153" spans="1:15" ht="409.5">
      <c r="A153" s="76" t="s">
        <v>120</v>
      </c>
      <c r="B153" s="20" t="s">
        <v>109</v>
      </c>
      <c r="C153" s="20" t="s">
        <v>325</v>
      </c>
      <c r="D153" s="20" t="s">
        <v>74</v>
      </c>
      <c r="E153" s="20"/>
      <c r="F153" s="20"/>
      <c r="G153" s="20"/>
      <c r="H153" s="20"/>
      <c r="I153" s="20"/>
      <c r="J153" s="20"/>
      <c r="K153" s="20"/>
      <c r="L153" s="20"/>
      <c r="M153" s="77"/>
      <c r="N153" s="27" t="s">
        <v>153</v>
      </c>
      <c r="O153" s="83"/>
    </row>
    <row r="154" spans="1:16" ht="409.5">
      <c r="A154" s="76"/>
      <c r="B154" s="20"/>
      <c r="C154" s="20"/>
      <c r="D154" s="20" t="s">
        <v>6</v>
      </c>
      <c r="L154" s="20"/>
      <c r="M154" s="77"/>
      <c r="N154" s="27" t="s">
        <v>158</v>
      </c>
      <c r="O154" s="83"/>
      <c r="P154" s="1"/>
    </row>
    <row r="155" spans="1:16" ht="409.5">
      <c r="A155" s="76"/>
      <c r="B155" s="20"/>
      <c r="C155" s="20"/>
      <c r="D155" s="20" t="s">
        <v>9</v>
      </c>
      <c r="E155" s="20"/>
      <c r="F155" s="20"/>
      <c r="G155" s="20"/>
      <c r="H155" s="20"/>
      <c r="I155" s="20"/>
      <c r="J155" s="20"/>
      <c r="K155" s="20"/>
      <c r="L155" s="20"/>
      <c r="M155" s="77"/>
      <c r="N155" s="77" t="s">
        <v>154</v>
      </c>
      <c r="O155" s="83"/>
      <c r="P155" s="1"/>
    </row>
    <row r="156" spans="1:16" ht="409.5">
      <c r="A156" s="7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0"/>
      <c r="N156" s="80"/>
      <c r="O156" s="1"/>
      <c r="P156" s="1"/>
    </row>
    <row r="157" spans="1:15" ht="409.5">
      <c r="A157" s="76" t="s">
        <v>122</v>
      </c>
      <c r="B157" s="20" t="s">
        <v>123</v>
      </c>
      <c r="C157" s="20" t="s">
        <v>327</v>
      </c>
      <c r="D157" s="20" t="s">
        <v>326</v>
      </c>
      <c r="E157" s="20"/>
      <c r="F157" s="20"/>
      <c r="G157" s="20"/>
      <c r="H157" s="20"/>
      <c r="I157" s="20"/>
      <c r="J157" s="20"/>
      <c r="K157" s="20"/>
      <c r="L157" s="20"/>
      <c r="M157" s="77"/>
      <c r="N157" s="77" t="s">
        <v>154</v>
      </c>
      <c r="O157" s="1"/>
    </row>
    <row r="158" spans="1:15" ht="409.5">
      <c r="A158" s="76"/>
      <c r="B158" s="20"/>
      <c r="C158" s="20"/>
      <c r="D158" s="20" t="s">
        <v>75</v>
      </c>
      <c r="E158" s="20"/>
      <c r="F158" s="20"/>
      <c r="G158" s="20"/>
      <c r="H158" s="20"/>
      <c r="I158" s="20"/>
      <c r="J158" s="20"/>
      <c r="K158" s="20"/>
      <c r="L158" s="20"/>
      <c r="M158" s="77"/>
      <c r="N158" s="77" t="s">
        <v>156</v>
      </c>
      <c r="O158" s="1"/>
    </row>
    <row r="159" spans="1:15" ht="409.5">
      <c r="A159" s="76"/>
      <c r="B159" s="20"/>
      <c r="C159" s="20"/>
      <c r="D159" s="20" t="s">
        <v>100</v>
      </c>
      <c r="E159" s="20"/>
      <c r="F159" s="20"/>
      <c r="G159" s="20"/>
      <c r="H159" s="20"/>
      <c r="I159" s="20"/>
      <c r="J159" s="20"/>
      <c r="K159" s="20"/>
      <c r="L159" s="20"/>
      <c r="M159" s="77"/>
      <c r="N159" s="77" t="s">
        <v>163</v>
      </c>
      <c r="O159" s="1"/>
    </row>
    <row r="160" spans="1:16" ht="409.5">
      <c r="A160" s="7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0"/>
      <c r="N160" s="80"/>
      <c r="O160" s="1"/>
      <c r="P160" s="1"/>
    </row>
    <row r="161" spans="1:16" ht="409.5">
      <c r="A161" s="76" t="s">
        <v>121</v>
      </c>
      <c r="B161" s="10" t="s">
        <v>115</v>
      </c>
      <c r="C161" s="10" t="s">
        <v>331</v>
      </c>
      <c r="D161" s="20" t="s">
        <v>13</v>
      </c>
      <c r="N161" s="27" t="s">
        <v>154</v>
      </c>
      <c r="O161" s="1"/>
      <c r="P161" s="1"/>
    </row>
    <row r="162" spans="1:16" ht="409.5">
      <c r="A162" s="76"/>
      <c r="D162" s="20" t="s">
        <v>43</v>
      </c>
      <c r="N162" s="27" t="s">
        <v>328</v>
      </c>
      <c r="O162" s="1"/>
      <c r="P162" s="1"/>
    </row>
    <row r="163" spans="1:16" ht="409.5">
      <c r="A163" s="76"/>
      <c r="D163" s="20" t="s">
        <v>329</v>
      </c>
      <c r="N163" s="27" t="s">
        <v>330</v>
      </c>
      <c r="O163" s="1"/>
      <c r="P163" s="1"/>
    </row>
    <row r="164" spans="1:16" ht="409.5">
      <c r="A164" s="7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0"/>
      <c r="N164" s="80"/>
      <c r="O164" s="1"/>
      <c r="P164" s="1"/>
    </row>
    <row r="165" spans="1:16" ht="409.5">
      <c r="A165" s="7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77"/>
      <c r="N165" s="77"/>
      <c r="O165" s="1"/>
      <c r="P165" s="1"/>
    </row>
    <row r="166" spans="1:16" ht="409.5">
      <c r="A166" s="7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77"/>
      <c r="N166" s="77"/>
      <c r="O166" s="1"/>
      <c r="P166" s="1"/>
    </row>
    <row r="167" spans="1:16" ht="409.5">
      <c r="A167" s="60" t="s">
        <v>161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6"/>
      <c r="N167" s="76"/>
      <c r="O167" s="1"/>
      <c r="P167" s="1"/>
    </row>
    <row r="168" spans="1:16" ht="409.5">
      <c r="A168" s="1" t="s">
        <v>111</v>
      </c>
      <c r="B168" s="1" t="s">
        <v>150</v>
      </c>
      <c r="C168" s="1" t="s">
        <v>151</v>
      </c>
      <c r="D168" s="1"/>
      <c r="E168" s="1"/>
      <c r="F168" s="1"/>
      <c r="G168" s="1"/>
      <c r="H168" s="1"/>
      <c r="I168" s="1"/>
      <c r="J168" s="1"/>
      <c r="K168" s="1"/>
      <c r="L168" s="1"/>
      <c r="M168" s="76"/>
      <c r="N168" s="76" t="s">
        <v>112</v>
      </c>
      <c r="O168" s="1"/>
      <c r="P168" s="1"/>
    </row>
    <row r="169" spans="1:16" ht="409.5">
      <c r="A169" s="76" t="s">
        <v>114</v>
      </c>
      <c r="B169" s="20" t="s">
        <v>126</v>
      </c>
      <c r="C169" s="20" t="s">
        <v>333</v>
      </c>
      <c r="D169" s="20" t="s">
        <v>332</v>
      </c>
      <c r="E169" s="20"/>
      <c r="F169" s="20"/>
      <c r="G169" s="20"/>
      <c r="H169" s="20"/>
      <c r="I169" s="20"/>
      <c r="J169" s="20"/>
      <c r="K169" s="20"/>
      <c r="L169" s="20"/>
      <c r="M169" s="77"/>
      <c r="N169" s="77" t="s">
        <v>154</v>
      </c>
      <c r="O169" s="1"/>
      <c r="P169" s="1"/>
    </row>
    <row r="170" spans="1:16" ht="409.5">
      <c r="A170" s="76"/>
      <c r="B170" s="20"/>
      <c r="C170" s="20"/>
      <c r="D170" s="20" t="s">
        <v>91</v>
      </c>
      <c r="E170" s="20"/>
      <c r="F170" s="20"/>
      <c r="G170" s="20"/>
      <c r="H170" s="20"/>
      <c r="I170" s="20"/>
      <c r="J170" s="20"/>
      <c r="K170" s="20"/>
      <c r="L170" s="20"/>
      <c r="M170" s="77"/>
      <c r="N170" s="77" t="s">
        <v>227</v>
      </c>
      <c r="O170" s="1"/>
      <c r="P170" s="1"/>
    </row>
    <row r="172" spans="1:14" ht="409.5">
      <c r="A172" s="76" t="s">
        <v>120</v>
      </c>
      <c r="B172" s="20" t="s">
        <v>206</v>
      </c>
      <c r="C172" s="20" t="s">
        <v>226</v>
      </c>
      <c r="D172" s="20" t="s">
        <v>276</v>
      </c>
      <c r="E172" s="20"/>
      <c r="F172" s="20"/>
      <c r="G172" s="20"/>
      <c r="H172" s="20"/>
      <c r="I172" s="20"/>
      <c r="J172" s="20"/>
      <c r="K172" s="20"/>
      <c r="L172" s="20"/>
      <c r="M172" s="77"/>
      <c r="N172" s="77" t="s">
        <v>163</v>
      </c>
    </row>
    <row r="173" spans="1:14" ht="409.5">
      <c r="A173" s="76"/>
      <c r="B173" s="20"/>
      <c r="C173" s="20"/>
      <c r="D173" s="20" t="s">
        <v>334</v>
      </c>
      <c r="E173" s="20"/>
      <c r="F173" s="20"/>
      <c r="G173" s="20"/>
      <c r="H173" s="20"/>
      <c r="I173" s="20"/>
      <c r="J173" s="20"/>
      <c r="K173" s="20"/>
      <c r="L173" s="20"/>
      <c r="M173" s="77"/>
      <c r="N173" s="77" t="s">
        <v>165</v>
      </c>
    </row>
    <row r="174" spans="1:14" ht="409.5">
      <c r="A174" s="7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6"/>
      <c r="N174" s="76"/>
    </row>
    <row r="175" spans="1:14" ht="409.5">
      <c r="A175" s="76" t="s">
        <v>122</v>
      </c>
      <c r="B175" s="20" t="s">
        <v>115</v>
      </c>
      <c r="C175" s="20" t="s">
        <v>335</v>
      </c>
      <c r="D175" s="70" t="s">
        <v>69</v>
      </c>
      <c r="E175" s="20"/>
      <c r="F175" s="20"/>
      <c r="G175" s="20"/>
      <c r="H175" s="20"/>
      <c r="I175" s="20"/>
      <c r="J175" s="20"/>
      <c r="K175" s="20"/>
      <c r="M175" s="77"/>
      <c r="N175" s="77" t="s">
        <v>330</v>
      </c>
    </row>
    <row r="176" spans="1:14" ht="409.5">
      <c r="A176" s="76"/>
      <c r="B176" s="20"/>
      <c r="C176" s="20"/>
      <c r="D176" s="20" t="s">
        <v>67</v>
      </c>
      <c r="L176" s="20"/>
      <c r="M176" s="77"/>
      <c r="N176" s="77" t="s">
        <v>165</v>
      </c>
    </row>
    <row r="177" spans="1:14" ht="409.5">
      <c r="A177" s="76"/>
      <c r="B177" s="1"/>
      <c r="D177" s="20"/>
      <c r="E177" s="20"/>
      <c r="F177" s="20"/>
      <c r="G177" s="20"/>
      <c r="H177" s="20"/>
      <c r="I177" s="20"/>
      <c r="J177" s="20"/>
      <c r="K177" s="20"/>
      <c r="L177" s="1"/>
      <c r="M177" s="76"/>
      <c r="N177" s="76"/>
    </row>
    <row r="178" spans="1:14" ht="409.5">
      <c r="A178" s="76" t="s">
        <v>121</v>
      </c>
      <c r="B178" s="20" t="s">
        <v>109</v>
      </c>
      <c r="C178" s="20" t="s">
        <v>160</v>
      </c>
      <c r="D178" s="20" t="s">
        <v>24</v>
      </c>
      <c r="E178" s="20"/>
      <c r="F178" s="20"/>
      <c r="G178" s="20"/>
      <c r="H178" s="20"/>
      <c r="I178" s="20"/>
      <c r="J178" s="20"/>
      <c r="K178" s="20"/>
      <c r="L178" s="20"/>
      <c r="M178" s="77"/>
      <c r="N178" s="77" t="s">
        <v>157</v>
      </c>
    </row>
    <row r="179" spans="1:14" ht="409.5">
      <c r="A179" s="76"/>
      <c r="B179" s="20"/>
      <c r="C179" s="20"/>
      <c r="D179" s="20" t="s">
        <v>17</v>
      </c>
      <c r="E179" s="20"/>
      <c r="F179" s="20"/>
      <c r="G179" s="20"/>
      <c r="H179" s="20"/>
      <c r="I179" s="20"/>
      <c r="J179" s="20"/>
      <c r="K179" s="20"/>
      <c r="L179" s="20"/>
      <c r="M179" s="77"/>
      <c r="N179" s="77" t="s">
        <v>336</v>
      </c>
    </row>
    <row r="180" spans="1:14" ht="409.5">
      <c r="A180" s="7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6"/>
      <c r="N180" s="76"/>
    </row>
    <row r="181" spans="1:14" ht="409.5">
      <c r="A181" s="60" t="s">
        <v>167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6"/>
      <c r="N181" s="76"/>
    </row>
    <row r="182" spans="1:14" ht="409.5">
      <c r="A182" s="1" t="s">
        <v>111</v>
      </c>
      <c r="B182" s="1" t="s">
        <v>150</v>
      </c>
      <c r="C182" s="1" t="s">
        <v>151</v>
      </c>
      <c r="D182" s="1"/>
      <c r="E182" s="1"/>
      <c r="F182" s="1"/>
      <c r="G182" s="1"/>
      <c r="H182" s="1"/>
      <c r="I182" s="1"/>
      <c r="J182" s="1"/>
      <c r="K182" s="1"/>
      <c r="L182" s="1"/>
      <c r="M182" s="76"/>
      <c r="N182" s="76" t="s">
        <v>112</v>
      </c>
    </row>
    <row r="183" spans="1:14" ht="409.5">
      <c r="A183" s="76" t="s">
        <v>114</v>
      </c>
      <c r="B183" s="70" t="s">
        <v>109</v>
      </c>
      <c r="C183" s="20" t="s">
        <v>337</v>
      </c>
      <c r="D183" s="20" t="s">
        <v>74</v>
      </c>
      <c r="E183" s="20"/>
      <c r="F183" s="20"/>
      <c r="G183" s="20"/>
      <c r="H183" s="20"/>
      <c r="I183" s="20"/>
      <c r="J183" s="20"/>
      <c r="K183" s="20"/>
      <c r="L183" s="20"/>
      <c r="M183" s="77"/>
      <c r="N183" s="77" t="s">
        <v>153</v>
      </c>
    </row>
    <row r="184" spans="1:14" ht="409.5">
      <c r="A184" s="76"/>
      <c r="B184" s="20"/>
      <c r="C184" s="20"/>
      <c r="D184" s="20" t="s">
        <v>59</v>
      </c>
      <c r="E184" s="20"/>
      <c r="F184" s="20"/>
      <c r="G184" s="20"/>
      <c r="H184" s="20"/>
      <c r="I184" s="20"/>
      <c r="J184" s="20"/>
      <c r="K184" s="20"/>
      <c r="L184" s="20"/>
      <c r="M184" s="77"/>
      <c r="N184" s="77" t="s">
        <v>155</v>
      </c>
    </row>
    <row r="186" spans="1:14" ht="409.5">
      <c r="A186" s="76" t="s">
        <v>120</v>
      </c>
      <c r="B186" s="20" t="s">
        <v>115</v>
      </c>
      <c r="C186" s="20" t="s">
        <v>338</v>
      </c>
      <c r="D186" s="70" t="s">
        <v>15</v>
      </c>
      <c r="E186" s="20"/>
      <c r="F186" s="20"/>
      <c r="G186" s="20"/>
      <c r="H186" s="20"/>
      <c r="I186" s="20"/>
      <c r="J186" s="20"/>
      <c r="K186" s="20"/>
      <c r="L186" s="20"/>
      <c r="M186" s="77"/>
      <c r="N186" s="77" t="s">
        <v>322</v>
      </c>
    </row>
    <row r="187" spans="1:14" ht="409.5">
      <c r="A187" s="76"/>
      <c r="B187" s="20"/>
      <c r="C187" s="20"/>
      <c r="D187" s="20" t="s">
        <v>43</v>
      </c>
      <c r="E187" s="20"/>
      <c r="F187" s="20"/>
      <c r="G187" s="20"/>
      <c r="H187" s="20"/>
      <c r="I187" s="20"/>
      <c r="J187" s="20"/>
      <c r="K187" s="20"/>
      <c r="L187" s="20"/>
      <c r="M187" s="77"/>
      <c r="N187" s="77" t="s">
        <v>157</v>
      </c>
    </row>
    <row r="188" spans="1:14" ht="409.5">
      <c r="A188" s="7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6"/>
      <c r="N188" s="76"/>
    </row>
    <row r="189" spans="1:14" ht="409.5">
      <c r="A189" s="76" t="s">
        <v>122</v>
      </c>
      <c r="B189" s="20" t="s">
        <v>123</v>
      </c>
      <c r="C189" s="20" t="s">
        <v>341</v>
      </c>
      <c r="D189" s="20" t="s">
        <v>75</v>
      </c>
      <c r="E189" s="20"/>
      <c r="F189" s="20"/>
      <c r="G189" s="20"/>
      <c r="H189" s="20"/>
      <c r="I189" s="20"/>
      <c r="J189" s="20"/>
      <c r="K189" s="20"/>
      <c r="L189" s="20"/>
      <c r="M189" s="77"/>
      <c r="N189" s="77" t="s">
        <v>322</v>
      </c>
    </row>
    <row r="190" spans="1:14" ht="409.5">
      <c r="A190" s="76"/>
      <c r="B190" s="20"/>
      <c r="C190" s="20"/>
      <c r="D190" s="20" t="s">
        <v>101</v>
      </c>
      <c r="E190" s="20"/>
      <c r="F190" s="20"/>
      <c r="G190" s="20"/>
      <c r="H190" s="20"/>
      <c r="I190" s="20"/>
      <c r="J190" s="20"/>
      <c r="K190" s="20"/>
      <c r="L190" s="20"/>
      <c r="M190" s="77"/>
      <c r="N190" s="77" t="s">
        <v>159</v>
      </c>
    </row>
    <row r="191" spans="1:14" ht="409.5">
      <c r="A191" s="7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0"/>
      <c r="N191" s="80"/>
    </row>
    <row r="192" spans="1:14" ht="409.5">
      <c r="A192" s="76" t="s">
        <v>121</v>
      </c>
      <c r="B192" s="20" t="s">
        <v>131</v>
      </c>
      <c r="C192" s="20" t="s">
        <v>340</v>
      </c>
      <c r="D192" s="20" t="s">
        <v>10</v>
      </c>
      <c r="E192" s="20"/>
      <c r="F192" s="20"/>
      <c r="G192" s="20"/>
      <c r="H192" s="20"/>
      <c r="I192" s="20"/>
      <c r="J192" s="20"/>
      <c r="K192" s="20"/>
      <c r="L192" s="20"/>
      <c r="M192" s="77"/>
      <c r="N192" s="77" t="s">
        <v>154</v>
      </c>
    </row>
    <row r="193" spans="1:14" ht="409.5">
      <c r="A193" s="76"/>
      <c r="B193" s="20"/>
      <c r="C193" s="20"/>
      <c r="D193" s="20" t="s">
        <v>60</v>
      </c>
      <c r="E193" s="20"/>
      <c r="F193" s="20"/>
      <c r="G193" s="20"/>
      <c r="H193" s="20"/>
      <c r="I193" s="20"/>
      <c r="J193" s="20"/>
      <c r="K193" s="20"/>
      <c r="L193" s="20"/>
      <c r="M193" s="77"/>
      <c r="N193" s="77" t="s">
        <v>339</v>
      </c>
    </row>
    <row r="194" ht="409.5">
      <c r="A194" s="76"/>
    </row>
    <row r="195" spans="1:14" ht="409.5">
      <c r="A195" s="76" t="s">
        <v>117</v>
      </c>
      <c r="B195" s="20" t="s">
        <v>126</v>
      </c>
      <c r="C195" s="20" t="s">
        <v>902</v>
      </c>
      <c r="D195" s="20" t="s">
        <v>169</v>
      </c>
      <c r="E195" s="20"/>
      <c r="F195" s="20"/>
      <c r="G195" s="20"/>
      <c r="H195" s="20"/>
      <c r="I195" s="20"/>
      <c r="J195" s="20"/>
      <c r="K195" s="20"/>
      <c r="L195" s="20"/>
      <c r="M195" s="77"/>
      <c r="N195" s="77" t="s">
        <v>155</v>
      </c>
    </row>
    <row r="196" spans="1:14" ht="409.5">
      <c r="A196" s="76"/>
      <c r="B196" s="20"/>
      <c r="D196" s="20" t="s">
        <v>170</v>
      </c>
      <c r="E196" s="20"/>
      <c r="F196" s="20"/>
      <c r="G196" s="20"/>
      <c r="H196" s="20"/>
      <c r="I196" s="20"/>
      <c r="J196" s="20"/>
      <c r="K196" s="20"/>
      <c r="L196" s="20"/>
      <c r="M196" s="77"/>
      <c r="N196" s="77" t="s">
        <v>166</v>
      </c>
    </row>
    <row r="197" ht="409.5">
      <c r="A197" s="1"/>
    </row>
    <row r="198" ht="409.5">
      <c r="A198" s="1"/>
    </row>
    <row r="199" ht="409.5">
      <c r="A199" s="1"/>
    </row>
    <row r="200" spans="1:14" ht="40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6"/>
      <c r="N200" s="76"/>
    </row>
  </sheetData>
  <sheetProtection/>
  <mergeCells count="18">
    <mergeCell ref="A1:M1"/>
    <mergeCell ref="D4:M4"/>
    <mergeCell ref="D13:M13"/>
    <mergeCell ref="D25:M25"/>
    <mergeCell ref="D46:M46"/>
    <mergeCell ref="D100:M100"/>
    <mergeCell ref="D93:M93"/>
    <mergeCell ref="D59:M59"/>
    <mergeCell ref="D67:M67"/>
    <mergeCell ref="D55:M55"/>
    <mergeCell ref="D50:M50"/>
    <mergeCell ref="D123:M123"/>
    <mergeCell ref="A147:B147"/>
    <mergeCell ref="D83:M83"/>
    <mergeCell ref="D89:M89"/>
    <mergeCell ref="D79:M79"/>
    <mergeCell ref="D104:M104"/>
    <mergeCell ref="D109:M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6"/>
  <sheetViews>
    <sheetView zoomScalePageLayoutView="0" workbookViewId="0" topLeftCell="A9">
      <selection activeCell="Q188" sqref="Q188"/>
    </sheetView>
  </sheetViews>
  <sheetFormatPr defaultColWidth="10.00390625" defaultRowHeight="12.75"/>
  <cols>
    <col min="1" max="1" width="8.28125" style="73" customWidth="1"/>
    <col min="2" max="2" width="16.8515625" style="73" customWidth="1"/>
    <col min="3" max="3" width="10.57421875" style="73" customWidth="1"/>
    <col min="4" max="4" width="4.57421875" style="73" customWidth="1"/>
    <col min="5" max="5" width="4.00390625" style="72" customWidth="1"/>
    <col min="6" max="6" width="2.8515625" style="72" customWidth="1"/>
    <col min="7" max="7" width="4.00390625" style="72" customWidth="1"/>
    <col min="8" max="8" width="1.421875" style="72" customWidth="1"/>
    <col min="9" max="9" width="1.421875" style="74" customWidth="1"/>
    <col min="10" max="10" width="1.7109375" style="74" customWidth="1"/>
    <col min="11" max="11" width="1.421875" style="72" customWidth="1"/>
    <col min="12" max="12" width="3.421875" style="73" customWidth="1"/>
    <col min="13" max="13" width="10.00390625" style="74" customWidth="1"/>
    <col min="14" max="14" width="6.140625" style="73" customWidth="1"/>
    <col min="15" max="16384" width="10.00390625" style="73" customWidth="1"/>
  </cols>
  <sheetData>
    <row r="1" spans="1:15" ht="20.25">
      <c r="A1" s="244" t="s">
        <v>345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69"/>
      <c r="O1" s="75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6"/>
      <c r="N2" s="76"/>
      <c r="O2" s="1"/>
    </row>
    <row r="3" spans="1:15" ht="12" customHeight="1">
      <c r="A3" s="60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6"/>
      <c r="N3" s="76"/>
      <c r="O3" s="1"/>
    </row>
    <row r="4" spans="1:15" ht="12" customHeight="1">
      <c r="A4" s="20" t="s">
        <v>111</v>
      </c>
      <c r="B4" s="20" t="s">
        <v>1</v>
      </c>
      <c r="C4" s="20" t="s">
        <v>2</v>
      </c>
      <c r="D4" s="245" t="s">
        <v>112</v>
      </c>
      <c r="E4" s="245"/>
      <c r="F4" s="245"/>
      <c r="G4" s="245"/>
      <c r="H4" s="245"/>
      <c r="I4" s="245"/>
      <c r="J4" s="245"/>
      <c r="K4" s="245"/>
      <c r="L4" s="245"/>
      <c r="M4" s="245"/>
      <c r="N4" s="77" t="s">
        <v>113</v>
      </c>
      <c r="O4" s="1"/>
    </row>
    <row r="5" spans="1:15" ht="12" customHeight="1">
      <c r="A5" s="77" t="s">
        <v>114</v>
      </c>
      <c r="B5" s="43" t="s">
        <v>93</v>
      </c>
      <c r="C5" s="43" t="s">
        <v>7</v>
      </c>
      <c r="D5" s="43">
        <v>39</v>
      </c>
      <c r="E5" s="43">
        <v>23</v>
      </c>
      <c r="F5" s="43">
        <v>22</v>
      </c>
      <c r="G5" s="20"/>
      <c r="H5" s="20"/>
      <c r="I5" s="20"/>
      <c r="J5" s="20"/>
      <c r="K5" s="20"/>
      <c r="L5" s="20" t="s">
        <v>118</v>
      </c>
      <c r="M5" s="94" t="str">
        <f aca="true" t="shared" si="0" ref="M5:M11">CONCATENATE(D5&amp;"/",E5&amp;"/",F5)</f>
        <v>39/23/22</v>
      </c>
      <c r="N5" s="76"/>
      <c r="O5" s="1"/>
    </row>
    <row r="6" spans="1:15" ht="12" customHeight="1">
      <c r="A6" s="77" t="s">
        <v>120</v>
      </c>
      <c r="B6" s="43" t="s">
        <v>216</v>
      </c>
      <c r="C6" s="43" t="s">
        <v>3</v>
      </c>
      <c r="D6" s="43">
        <v>39</v>
      </c>
      <c r="E6" s="43">
        <v>22</v>
      </c>
      <c r="F6" s="43">
        <v>24</v>
      </c>
      <c r="G6" s="20"/>
      <c r="H6" s="20"/>
      <c r="I6" s="20"/>
      <c r="J6" s="20"/>
      <c r="K6" s="20"/>
      <c r="L6" s="20" t="s">
        <v>118</v>
      </c>
      <c r="M6" s="106" t="str">
        <f>CONCATENATE(D6&amp;"/",E6&amp;"/",F6)</f>
        <v>39/22/24</v>
      </c>
      <c r="N6" s="76"/>
      <c r="O6" s="1"/>
    </row>
    <row r="7" spans="1:15" ht="12" customHeight="1">
      <c r="A7" s="77" t="s">
        <v>122</v>
      </c>
      <c r="B7" s="43" t="s">
        <v>346</v>
      </c>
      <c r="C7" s="43" t="s">
        <v>7</v>
      </c>
      <c r="D7" s="43">
        <v>32</v>
      </c>
      <c r="E7" s="43">
        <v>22</v>
      </c>
      <c r="F7" s="43">
        <v>21</v>
      </c>
      <c r="G7" s="1"/>
      <c r="H7" s="1"/>
      <c r="I7" s="1"/>
      <c r="J7" s="1"/>
      <c r="K7" s="1"/>
      <c r="L7" s="20" t="s">
        <v>118</v>
      </c>
      <c r="M7" s="94" t="str">
        <f t="shared" si="0"/>
        <v>32/22/21</v>
      </c>
      <c r="N7" s="76"/>
      <c r="O7" s="1"/>
    </row>
    <row r="8" spans="1:15" ht="12" customHeight="1">
      <c r="A8" s="77" t="s">
        <v>121</v>
      </c>
      <c r="B8" s="43" t="s">
        <v>347</v>
      </c>
      <c r="C8" s="43" t="s">
        <v>14</v>
      </c>
      <c r="D8" s="43">
        <v>32</v>
      </c>
      <c r="E8" s="43">
        <v>20</v>
      </c>
      <c r="F8" s="43">
        <v>2</v>
      </c>
      <c r="G8" s="20"/>
      <c r="H8" s="20"/>
      <c r="I8" s="20"/>
      <c r="J8" s="20"/>
      <c r="K8" s="20"/>
      <c r="L8" s="20" t="s">
        <v>118</v>
      </c>
      <c r="M8" s="94" t="str">
        <f t="shared" si="0"/>
        <v>32/20/2</v>
      </c>
      <c r="N8" s="76"/>
      <c r="O8" s="1"/>
    </row>
    <row r="9" spans="1:15" ht="12" customHeight="1">
      <c r="A9" s="77" t="s">
        <v>117</v>
      </c>
      <c r="B9" s="43" t="s">
        <v>230</v>
      </c>
      <c r="C9" s="43" t="s">
        <v>5</v>
      </c>
      <c r="D9" s="43">
        <v>31</v>
      </c>
      <c r="E9" s="43">
        <v>23</v>
      </c>
      <c r="F9" s="43">
        <v>11</v>
      </c>
      <c r="G9" s="20"/>
      <c r="H9" s="20"/>
      <c r="I9" s="20"/>
      <c r="J9" s="20"/>
      <c r="K9" s="20"/>
      <c r="L9" s="20" t="s">
        <v>118</v>
      </c>
      <c r="M9" s="94" t="str">
        <f t="shared" si="0"/>
        <v>31/23/11</v>
      </c>
      <c r="N9" s="76"/>
      <c r="O9" s="1"/>
    </row>
    <row r="10" spans="1:15" ht="12" customHeight="1">
      <c r="A10" s="77" t="s">
        <v>116</v>
      </c>
      <c r="B10" s="43" t="s">
        <v>348</v>
      </c>
      <c r="C10" s="43" t="s">
        <v>7</v>
      </c>
      <c r="D10" s="43">
        <v>30</v>
      </c>
      <c r="E10" s="43">
        <v>20</v>
      </c>
      <c r="F10" s="43">
        <v>13</v>
      </c>
      <c r="G10" s="20"/>
      <c r="H10" s="20"/>
      <c r="I10" s="20"/>
      <c r="J10" s="20"/>
      <c r="K10" s="20"/>
      <c r="L10" s="20" t="s">
        <v>118</v>
      </c>
      <c r="M10" s="94" t="str">
        <f t="shared" si="0"/>
        <v>30/20/13</v>
      </c>
      <c r="N10" s="79"/>
      <c r="O10" s="1"/>
    </row>
    <row r="11" spans="1:15" ht="12" customHeight="1">
      <c r="A11" s="77" t="s">
        <v>127</v>
      </c>
      <c r="B11" s="43" t="s">
        <v>349</v>
      </c>
      <c r="C11" s="43" t="s">
        <v>14</v>
      </c>
      <c r="D11" s="43">
        <v>22</v>
      </c>
      <c r="E11" s="43">
        <v>15</v>
      </c>
      <c r="F11" s="43">
        <v>19</v>
      </c>
      <c r="G11" s="107"/>
      <c r="H11" s="107"/>
      <c r="I11" s="107"/>
      <c r="J11" s="107"/>
      <c r="K11" s="107"/>
      <c r="L11" s="20" t="s">
        <v>118</v>
      </c>
      <c r="M11" s="106" t="str">
        <f t="shared" si="0"/>
        <v>22/15/19</v>
      </c>
      <c r="N11" s="76"/>
      <c r="O11" s="1"/>
    </row>
    <row r="12" spans="1:15" ht="12" customHeight="1">
      <c r="A12" s="108"/>
      <c r="B12" s="43"/>
      <c r="C12" s="43"/>
      <c r="D12" s="43"/>
      <c r="E12" s="43"/>
      <c r="F12" s="43"/>
      <c r="G12" s="107"/>
      <c r="H12" s="107"/>
      <c r="I12" s="107"/>
      <c r="J12" s="107"/>
      <c r="K12" s="107"/>
      <c r="L12" s="107"/>
      <c r="M12" s="106"/>
      <c r="N12" s="76"/>
      <c r="O12" s="1"/>
    </row>
    <row r="13" spans="1:15" ht="12.75">
      <c r="A13" s="60" t="s">
        <v>124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76"/>
      <c r="N13" s="76"/>
      <c r="O13" s="1"/>
    </row>
    <row r="14" spans="1:15" ht="12" customHeight="1">
      <c r="A14" s="1" t="s">
        <v>111</v>
      </c>
      <c r="B14" s="1" t="s">
        <v>1</v>
      </c>
      <c r="C14" s="1" t="s">
        <v>2</v>
      </c>
      <c r="D14" s="242" t="s">
        <v>112</v>
      </c>
      <c r="E14" s="242"/>
      <c r="F14" s="242"/>
      <c r="G14" s="242"/>
      <c r="H14" s="242"/>
      <c r="I14" s="242"/>
      <c r="J14" s="242"/>
      <c r="K14" s="242"/>
      <c r="L14" s="242"/>
      <c r="M14" s="242"/>
      <c r="N14" s="76"/>
      <c r="O14" s="1"/>
    </row>
    <row r="15" spans="1:15" ht="12" customHeight="1">
      <c r="A15" s="76" t="s">
        <v>114</v>
      </c>
      <c r="B15" s="43" t="s">
        <v>239</v>
      </c>
      <c r="C15" s="43" t="s">
        <v>3</v>
      </c>
      <c r="D15" s="43">
        <v>48</v>
      </c>
      <c r="E15" s="43">
        <v>26</v>
      </c>
      <c r="F15" s="43">
        <v>27</v>
      </c>
      <c r="G15" s="76"/>
      <c r="H15" s="76"/>
      <c r="I15" s="76"/>
      <c r="J15" s="76"/>
      <c r="K15" s="76"/>
      <c r="L15" s="76" t="s">
        <v>118</v>
      </c>
      <c r="M15" s="106" t="str">
        <f aca="true" t="shared" si="1" ref="M15:M54">CONCATENATE(D15&amp;"/",E15&amp;"/",F15)</f>
        <v>48/26/27</v>
      </c>
      <c r="N15" s="76" t="s">
        <v>119</v>
      </c>
      <c r="O15" s="1"/>
    </row>
    <row r="16" spans="1:15" ht="12" customHeight="1">
      <c r="A16" s="76" t="s">
        <v>120</v>
      </c>
      <c r="B16" s="43" t="s">
        <v>350</v>
      </c>
      <c r="C16" s="43" t="s">
        <v>14</v>
      </c>
      <c r="D16" s="43">
        <v>45</v>
      </c>
      <c r="E16" s="43">
        <v>25</v>
      </c>
      <c r="F16" s="43">
        <v>12</v>
      </c>
      <c r="G16" s="20"/>
      <c r="H16" s="20"/>
      <c r="I16" s="20"/>
      <c r="J16" s="20"/>
      <c r="K16" s="20"/>
      <c r="L16" s="20" t="s">
        <v>118</v>
      </c>
      <c r="M16" s="106" t="str">
        <f t="shared" si="1"/>
        <v>45/25/12</v>
      </c>
      <c r="N16" s="76" t="s">
        <v>125</v>
      </c>
      <c r="O16" s="1"/>
    </row>
    <row r="17" spans="1:15" ht="12" customHeight="1">
      <c r="A17" s="76" t="s">
        <v>122</v>
      </c>
      <c r="B17" s="43" t="s">
        <v>71</v>
      </c>
      <c r="C17" s="43" t="s">
        <v>7</v>
      </c>
      <c r="D17" s="43">
        <v>41</v>
      </c>
      <c r="E17" s="43">
        <v>23</v>
      </c>
      <c r="F17" s="43">
        <v>28</v>
      </c>
      <c r="G17" s="20"/>
      <c r="H17" s="20"/>
      <c r="I17" s="20"/>
      <c r="J17" s="20"/>
      <c r="K17" s="20"/>
      <c r="L17" s="20" t="s">
        <v>118</v>
      </c>
      <c r="M17" s="106" t="str">
        <f t="shared" si="1"/>
        <v>41/23/28</v>
      </c>
      <c r="N17" s="76"/>
      <c r="O17" s="1"/>
    </row>
    <row r="18" spans="1:15" ht="12" customHeight="1">
      <c r="A18" s="76" t="s">
        <v>121</v>
      </c>
      <c r="B18" s="43" t="s">
        <v>78</v>
      </c>
      <c r="C18" s="43" t="s">
        <v>14</v>
      </c>
      <c r="D18" s="43">
        <v>39</v>
      </c>
      <c r="E18" s="43">
        <v>24</v>
      </c>
      <c r="F18" s="43">
        <v>21</v>
      </c>
      <c r="G18" s="20"/>
      <c r="H18" s="20"/>
      <c r="I18" s="20"/>
      <c r="J18" s="20"/>
      <c r="K18" s="20"/>
      <c r="L18" s="20" t="s">
        <v>118</v>
      </c>
      <c r="M18" s="106" t="str">
        <f t="shared" si="1"/>
        <v>39/24/21</v>
      </c>
      <c r="N18" s="76"/>
      <c r="O18" s="1"/>
    </row>
    <row r="19" spans="1:15" ht="12" customHeight="1">
      <c r="A19" s="76" t="s">
        <v>117</v>
      </c>
      <c r="B19" s="43" t="s">
        <v>351</v>
      </c>
      <c r="C19" s="43" t="s">
        <v>14</v>
      </c>
      <c r="D19" s="43">
        <v>38</v>
      </c>
      <c r="E19" s="43">
        <v>25</v>
      </c>
      <c r="F19" s="43">
        <v>18</v>
      </c>
      <c r="G19" s="20"/>
      <c r="H19" s="20"/>
      <c r="I19" s="20"/>
      <c r="J19" s="20"/>
      <c r="K19" s="20"/>
      <c r="L19" s="20" t="s">
        <v>118</v>
      </c>
      <c r="M19" s="106" t="str">
        <f t="shared" si="1"/>
        <v>38/25/18</v>
      </c>
      <c r="N19" s="77"/>
      <c r="O19"/>
    </row>
    <row r="20" spans="1:15" ht="12.75">
      <c r="A20" s="76" t="s">
        <v>116</v>
      </c>
      <c r="B20" s="43" t="s">
        <v>76</v>
      </c>
      <c r="C20" s="43" t="s">
        <v>14</v>
      </c>
      <c r="D20" s="43">
        <v>38</v>
      </c>
      <c r="E20" s="43">
        <v>24</v>
      </c>
      <c r="F20" s="43">
        <v>24</v>
      </c>
      <c r="G20" s="77"/>
      <c r="H20" s="77"/>
      <c r="I20" s="77"/>
      <c r="J20" s="77"/>
      <c r="K20" s="77"/>
      <c r="L20" s="20" t="s">
        <v>118</v>
      </c>
      <c r="M20" s="106" t="str">
        <f t="shared" si="1"/>
        <v>38/24/24</v>
      </c>
      <c r="N20" s="77"/>
      <c r="O20"/>
    </row>
    <row r="21" spans="1:15" ht="12.75">
      <c r="A21" s="76" t="s">
        <v>127</v>
      </c>
      <c r="B21" s="43" t="s">
        <v>72</v>
      </c>
      <c r="C21" s="43" t="s">
        <v>3</v>
      </c>
      <c r="D21" s="43">
        <v>38</v>
      </c>
      <c r="E21" s="43">
        <v>23</v>
      </c>
      <c r="F21" s="43">
        <v>31</v>
      </c>
      <c r="G21" s="20"/>
      <c r="H21" s="20"/>
      <c r="I21" s="20"/>
      <c r="J21" s="20"/>
      <c r="K21" s="20"/>
      <c r="L21" s="20" t="s">
        <v>118</v>
      </c>
      <c r="M21" s="106" t="str">
        <f t="shared" si="1"/>
        <v>38/23/31</v>
      </c>
      <c r="N21" s="77"/>
      <c r="O21"/>
    </row>
    <row r="22" spans="1:15" ht="12.75">
      <c r="A22" s="76" t="s">
        <v>128</v>
      </c>
      <c r="B22" s="43" t="s">
        <v>80</v>
      </c>
      <c r="C22" s="43" t="s">
        <v>5</v>
      </c>
      <c r="D22" s="43">
        <v>38</v>
      </c>
      <c r="E22" s="43">
        <v>23</v>
      </c>
      <c r="F22" s="43">
        <v>27</v>
      </c>
      <c r="G22" s="20"/>
      <c r="H22" s="20"/>
      <c r="I22" s="20"/>
      <c r="J22" s="20"/>
      <c r="K22" s="20"/>
      <c r="L22" s="20" t="s">
        <v>118</v>
      </c>
      <c r="M22" s="106" t="str">
        <f t="shared" si="1"/>
        <v>38/23/27</v>
      </c>
      <c r="N22" s="79"/>
      <c r="O22"/>
    </row>
    <row r="23" spans="1:15" ht="12.75">
      <c r="A23" s="76" t="s">
        <v>129</v>
      </c>
      <c r="B23" s="43" t="s">
        <v>352</v>
      </c>
      <c r="C23" s="43" t="s">
        <v>14</v>
      </c>
      <c r="D23" s="43">
        <v>33</v>
      </c>
      <c r="E23" s="43">
        <v>19</v>
      </c>
      <c r="F23" s="43">
        <v>27</v>
      </c>
      <c r="G23" s="20"/>
      <c r="H23" s="20"/>
      <c r="I23" s="20"/>
      <c r="J23" s="20"/>
      <c r="K23" s="20"/>
      <c r="L23" s="20" t="s">
        <v>118</v>
      </c>
      <c r="M23" s="106" t="str">
        <f t="shared" si="1"/>
        <v>33/19/27</v>
      </c>
      <c r="N23" s="79"/>
      <c r="O23"/>
    </row>
    <row r="24" spans="1:15" ht="12" customHeight="1">
      <c r="A24" s="76" t="s">
        <v>130</v>
      </c>
      <c r="B24" s="43" t="s">
        <v>60</v>
      </c>
      <c r="C24" s="43" t="s">
        <v>11</v>
      </c>
      <c r="D24" s="43">
        <v>32</v>
      </c>
      <c r="E24" s="43">
        <v>21</v>
      </c>
      <c r="F24" s="43">
        <v>16</v>
      </c>
      <c r="G24" s="20"/>
      <c r="H24" s="20"/>
      <c r="I24" s="20"/>
      <c r="J24" s="20"/>
      <c r="K24" s="20"/>
      <c r="L24" s="20" t="s">
        <v>118</v>
      </c>
      <c r="M24" s="106" t="str">
        <f t="shared" si="1"/>
        <v>32/21/16</v>
      </c>
      <c r="N24" s="79"/>
      <c r="O24"/>
    </row>
    <row r="25" spans="1:15" ht="12" customHeight="1">
      <c r="A25" s="76" t="s">
        <v>132</v>
      </c>
      <c r="B25" s="43" t="s">
        <v>353</v>
      </c>
      <c r="C25" s="43" t="s">
        <v>14</v>
      </c>
      <c r="D25" s="43">
        <v>32</v>
      </c>
      <c r="E25" s="43">
        <v>20</v>
      </c>
      <c r="F25" s="43">
        <v>14</v>
      </c>
      <c r="G25" s="20"/>
      <c r="H25" s="20"/>
      <c r="I25" s="20"/>
      <c r="J25" s="20"/>
      <c r="K25" s="20"/>
      <c r="L25" s="20" t="s">
        <v>118</v>
      </c>
      <c r="M25" s="106" t="str">
        <f t="shared" si="1"/>
        <v>32/20/14</v>
      </c>
      <c r="N25" s="79"/>
      <c r="O25"/>
    </row>
    <row r="26" spans="1:15" ht="12" customHeight="1">
      <c r="A26" s="76" t="s">
        <v>133</v>
      </c>
      <c r="B26" s="43" t="s">
        <v>354</v>
      </c>
      <c r="C26" s="43" t="s">
        <v>14</v>
      </c>
      <c r="D26" s="43">
        <v>27</v>
      </c>
      <c r="E26" s="43">
        <v>20</v>
      </c>
      <c r="F26" s="43">
        <v>10</v>
      </c>
      <c r="G26" s="1"/>
      <c r="H26" s="1"/>
      <c r="I26" s="1"/>
      <c r="J26" s="1"/>
      <c r="K26" s="1"/>
      <c r="L26" s="1" t="s">
        <v>118</v>
      </c>
      <c r="M26" s="106" t="str">
        <f t="shared" si="1"/>
        <v>27/20/10</v>
      </c>
      <c r="N26" s="79"/>
      <c r="O26"/>
    </row>
    <row r="27" spans="1:15" ht="12" customHeight="1">
      <c r="A27" s="76" t="s">
        <v>134</v>
      </c>
      <c r="B27" s="43" t="s">
        <v>212</v>
      </c>
      <c r="C27" s="43" t="s">
        <v>14</v>
      </c>
      <c r="D27" s="43">
        <v>25</v>
      </c>
      <c r="E27" s="43">
        <v>19</v>
      </c>
      <c r="F27" s="43">
        <v>2</v>
      </c>
      <c r="G27" s="22"/>
      <c r="H27" s="22"/>
      <c r="I27" s="22"/>
      <c r="J27" s="22"/>
      <c r="K27" s="22"/>
      <c r="L27" s="22" t="s">
        <v>118</v>
      </c>
      <c r="M27" s="106" t="str">
        <f t="shared" si="1"/>
        <v>25/19/2</v>
      </c>
      <c r="N27" s="76"/>
      <c r="O27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6"/>
      <c r="N28" s="76"/>
      <c r="O28"/>
    </row>
    <row r="29" spans="1:15" ht="12" customHeight="1">
      <c r="A29" s="60" t="s">
        <v>135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6"/>
      <c r="N29" s="76"/>
      <c r="O29"/>
    </row>
    <row r="30" spans="1:15" ht="12.75">
      <c r="A30" s="1" t="s">
        <v>111</v>
      </c>
      <c r="B30" s="1" t="s">
        <v>1</v>
      </c>
      <c r="C30" s="1" t="s">
        <v>2</v>
      </c>
      <c r="D30" s="242" t="s">
        <v>112</v>
      </c>
      <c r="E30" s="242"/>
      <c r="F30" s="242"/>
      <c r="G30" s="242"/>
      <c r="H30" s="242"/>
      <c r="I30" s="242"/>
      <c r="J30" s="242"/>
      <c r="K30" s="242"/>
      <c r="L30" s="242"/>
      <c r="M30" s="242"/>
      <c r="N30" s="76"/>
      <c r="O30"/>
    </row>
    <row r="31" spans="1:15" ht="12" customHeight="1">
      <c r="A31" s="76" t="s">
        <v>114</v>
      </c>
      <c r="B31" s="43" t="s">
        <v>169</v>
      </c>
      <c r="C31" s="43" t="s">
        <v>5</v>
      </c>
      <c r="D31" s="43">
        <v>48</v>
      </c>
      <c r="E31" s="43">
        <v>26</v>
      </c>
      <c r="F31" s="43">
        <v>43</v>
      </c>
      <c r="G31" s="76"/>
      <c r="H31" s="76"/>
      <c r="I31" s="76"/>
      <c r="J31" s="76"/>
      <c r="K31" s="76"/>
      <c r="L31" s="20" t="s">
        <v>118</v>
      </c>
      <c r="M31" s="106" t="str">
        <f t="shared" si="1"/>
        <v>48/26/43</v>
      </c>
      <c r="N31" s="76" t="s">
        <v>119</v>
      </c>
      <c r="O31"/>
    </row>
    <row r="32" spans="1:15" ht="12.75">
      <c r="A32" s="76" t="s">
        <v>120</v>
      </c>
      <c r="B32" s="43" t="s">
        <v>15</v>
      </c>
      <c r="C32" s="43" t="s">
        <v>14</v>
      </c>
      <c r="D32" s="43">
        <v>47</v>
      </c>
      <c r="E32" s="43">
        <v>26</v>
      </c>
      <c r="F32" s="43">
        <v>40</v>
      </c>
      <c r="G32" s="20"/>
      <c r="H32" s="20"/>
      <c r="I32" s="20"/>
      <c r="J32" s="20"/>
      <c r="K32" s="20"/>
      <c r="L32" s="20" t="s">
        <v>118</v>
      </c>
      <c r="M32" s="106" t="str">
        <f t="shared" si="1"/>
        <v>47/26/40</v>
      </c>
      <c r="N32" s="76" t="s">
        <v>119</v>
      </c>
      <c r="O32"/>
    </row>
    <row r="33" spans="1:15" ht="12.75">
      <c r="A33" s="76" t="s">
        <v>122</v>
      </c>
      <c r="B33" s="43" t="s">
        <v>35</v>
      </c>
      <c r="C33" s="43" t="s">
        <v>5</v>
      </c>
      <c r="D33" s="43">
        <v>47</v>
      </c>
      <c r="E33" s="43">
        <v>26</v>
      </c>
      <c r="F33" s="43">
        <v>30</v>
      </c>
      <c r="G33" s="1"/>
      <c r="H33" s="1"/>
      <c r="I33" s="1"/>
      <c r="J33" s="1"/>
      <c r="K33" s="1"/>
      <c r="L33" s="1" t="s">
        <v>118</v>
      </c>
      <c r="M33" s="106" t="str">
        <f t="shared" si="1"/>
        <v>47/26/30</v>
      </c>
      <c r="N33" s="77" t="s">
        <v>119</v>
      </c>
      <c r="O33"/>
    </row>
    <row r="34" spans="1:15" ht="12.75">
      <c r="A34" s="76" t="s">
        <v>121</v>
      </c>
      <c r="B34" s="43" t="s">
        <v>6</v>
      </c>
      <c r="C34" s="43" t="s">
        <v>7</v>
      </c>
      <c r="D34" s="43">
        <v>47</v>
      </c>
      <c r="E34" s="43">
        <v>26</v>
      </c>
      <c r="F34" s="43">
        <v>26</v>
      </c>
      <c r="G34" s="20"/>
      <c r="H34" s="20"/>
      <c r="I34" s="20"/>
      <c r="J34" s="20"/>
      <c r="K34" s="20"/>
      <c r="L34" s="20" t="s">
        <v>118</v>
      </c>
      <c r="M34" s="106" t="str">
        <f t="shared" si="1"/>
        <v>47/26/26</v>
      </c>
      <c r="N34" s="76" t="s">
        <v>119</v>
      </c>
      <c r="O34"/>
    </row>
    <row r="35" spans="1:15" ht="12" customHeight="1">
      <c r="A35" s="76" t="s">
        <v>117</v>
      </c>
      <c r="B35" s="43" t="s">
        <v>43</v>
      </c>
      <c r="C35" s="43" t="s">
        <v>14</v>
      </c>
      <c r="D35" s="43">
        <v>46</v>
      </c>
      <c r="E35" s="43">
        <v>26</v>
      </c>
      <c r="F35" s="43">
        <v>23</v>
      </c>
      <c r="G35" s="1"/>
      <c r="H35" s="1"/>
      <c r="I35" s="1"/>
      <c r="J35" s="1"/>
      <c r="K35" s="1"/>
      <c r="L35" s="1" t="s">
        <v>118</v>
      </c>
      <c r="M35" s="106" t="str">
        <f t="shared" si="1"/>
        <v>46/26/23</v>
      </c>
      <c r="N35" s="76" t="s">
        <v>119</v>
      </c>
      <c r="O35"/>
    </row>
    <row r="36" spans="1:15" ht="12.75">
      <c r="A36" s="76" t="s">
        <v>116</v>
      </c>
      <c r="B36" s="43" t="s">
        <v>170</v>
      </c>
      <c r="C36" s="43" t="s">
        <v>5</v>
      </c>
      <c r="D36" s="43">
        <v>46</v>
      </c>
      <c r="E36" s="43">
        <v>25</v>
      </c>
      <c r="F36" s="43">
        <v>39</v>
      </c>
      <c r="G36" s="1"/>
      <c r="H36" s="1"/>
      <c r="I36" s="1"/>
      <c r="J36" s="1"/>
      <c r="K36" s="1"/>
      <c r="L36" s="1" t="s">
        <v>118</v>
      </c>
      <c r="M36" s="106" t="str">
        <f t="shared" si="1"/>
        <v>46/25/39</v>
      </c>
      <c r="N36" s="76" t="s">
        <v>119</v>
      </c>
      <c r="O36"/>
    </row>
    <row r="37" spans="1:15" ht="12" customHeight="1">
      <c r="A37" s="76" t="s">
        <v>127</v>
      </c>
      <c r="B37" s="43" t="s">
        <v>102</v>
      </c>
      <c r="C37" s="43" t="s">
        <v>5</v>
      </c>
      <c r="D37" s="43">
        <v>46</v>
      </c>
      <c r="E37" s="43">
        <v>25</v>
      </c>
      <c r="F37" s="43">
        <v>28</v>
      </c>
      <c r="G37" s="1"/>
      <c r="H37" s="1"/>
      <c r="I37" s="1"/>
      <c r="J37" s="1"/>
      <c r="K37" s="1"/>
      <c r="L37" s="1" t="s">
        <v>118</v>
      </c>
      <c r="M37" s="106" t="str">
        <f t="shared" si="1"/>
        <v>46/25/28</v>
      </c>
      <c r="N37" s="76" t="s">
        <v>119</v>
      </c>
      <c r="O37"/>
    </row>
    <row r="38" spans="1:15" ht="12" customHeight="1">
      <c r="A38" s="76" t="s">
        <v>128</v>
      </c>
      <c r="B38" s="43" t="s">
        <v>74</v>
      </c>
      <c r="C38" s="43" t="s">
        <v>7</v>
      </c>
      <c r="D38" s="43">
        <v>45</v>
      </c>
      <c r="E38" s="43">
        <v>24</v>
      </c>
      <c r="F38" s="43">
        <v>25</v>
      </c>
      <c r="G38" s="20"/>
      <c r="H38" s="20"/>
      <c r="I38" s="20"/>
      <c r="J38" s="20"/>
      <c r="K38" s="20"/>
      <c r="L38" s="20" t="s">
        <v>118</v>
      </c>
      <c r="M38" s="106" t="str">
        <f t="shared" si="1"/>
        <v>45/24/25</v>
      </c>
      <c r="N38" s="76" t="s">
        <v>125</v>
      </c>
      <c r="O38"/>
    </row>
    <row r="39" spans="1:15" ht="12.75">
      <c r="A39" s="76" t="s">
        <v>129</v>
      </c>
      <c r="B39" s="43" t="s">
        <v>79</v>
      </c>
      <c r="C39" s="43" t="s">
        <v>14</v>
      </c>
      <c r="D39" s="43">
        <v>44</v>
      </c>
      <c r="E39" s="43">
        <v>25</v>
      </c>
      <c r="F39" s="43">
        <v>32</v>
      </c>
      <c r="G39" s="20"/>
      <c r="H39" s="20"/>
      <c r="I39" s="20"/>
      <c r="J39" s="20"/>
      <c r="K39" s="20"/>
      <c r="L39" s="20" t="s">
        <v>118</v>
      </c>
      <c r="M39" s="106" t="str">
        <f t="shared" si="1"/>
        <v>44/25/32</v>
      </c>
      <c r="N39" s="76" t="s">
        <v>125</v>
      </c>
      <c r="O39"/>
    </row>
    <row r="40" spans="1:15" ht="12.75">
      <c r="A40" s="76" t="s">
        <v>130</v>
      </c>
      <c r="B40" s="43" t="s">
        <v>75</v>
      </c>
      <c r="C40" s="43" t="s">
        <v>3</v>
      </c>
      <c r="D40" s="43">
        <v>44</v>
      </c>
      <c r="E40" s="43">
        <v>25</v>
      </c>
      <c r="F40" s="43">
        <v>26</v>
      </c>
      <c r="G40" s="20"/>
      <c r="H40" s="20"/>
      <c r="I40" s="20"/>
      <c r="J40" s="20"/>
      <c r="K40" s="20"/>
      <c r="L40" s="20" t="s">
        <v>118</v>
      </c>
      <c r="M40" s="106" t="str">
        <f t="shared" si="1"/>
        <v>44/25/26</v>
      </c>
      <c r="N40" s="76" t="s">
        <v>125</v>
      </c>
      <c r="O40"/>
    </row>
    <row r="41" spans="1:15" ht="12.75">
      <c r="A41" s="76" t="s">
        <v>132</v>
      </c>
      <c r="B41" s="43" t="s">
        <v>88</v>
      </c>
      <c r="C41" s="43" t="s">
        <v>14</v>
      </c>
      <c r="D41" s="43">
        <v>44</v>
      </c>
      <c r="E41" s="43">
        <v>25</v>
      </c>
      <c r="F41" s="43">
        <v>22</v>
      </c>
      <c r="G41" s="20"/>
      <c r="H41" s="20"/>
      <c r="I41" s="20"/>
      <c r="J41" s="20"/>
      <c r="K41" s="20"/>
      <c r="L41" s="20" t="s">
        <v>118</v>
      </c>
      <c r="M41" s="106" t="str">
        <f t="shared" si="1"/>
        <v>44/25/22</v>
      </c>
      <c r="N41" s="76" t="s">
        <v>125</v>
      </c>
      <c r="O41"/>
    </row>
    <row r="42" spans="1:15" ht="12.75">
      <c r="A42" s="76" t="s">
        <v>133</v>
      </c>
      <c r="B42" s="43" t="s">
        <v>77</v>
      </c>
      <c r="C42" s="43" t="s">
        <v>14</v>
      </c>
      <c r="D42" s="43">
        <v>44</v>
      </c>
      <c r="E42" s="43">
        <v>23</v>
      </c>
      <c r="F42" s="43">
        <v>16</v>
      </c>
      <c r="G42" s="20"/>
      <c r="H42" s="20"/>
      <c r="I42" s="20"/>
      <c r="J42" s="20"/>
      <c r="K42" s="20"/>
      <c r="L42" s="20" t="s">
        <v>118</v>
      </c>
      <c r="M42" s="106" t="str">
        <f t="shared" si="1"/>
        <v>44/23/16</v>
      </c>
      <c r="N42" s="76" t="s">
        <v>125</v>
      </c>
      <c r="O42"/>
    </row>
    <row r="43" spans="1:15" ht="12" customHeight="1">
      <c r="A43" s="76" t="s">
        <v>134</v>
      </c>
      <c r="B43" s="43" t="s">
        <v>13</v>
      </c>
      <c r="C43" s="43" t="s">
        <v>14</v>
      </c>
      <c r="D43" s="43">
        <v>43</v>
      </c>
      <c r="E43" s="43">
        <v>25</v>
      </c>
      <c r="F43" s="43">
        <v>30</v>
      </c>
      <c r="G43" s="20"/>
      <c r="H43" s="20"/>
      <c r="I43" s="20"/>
      <c r="J43" s="20"/>
      <c r="K43" s="20"/>
      <c r="L43" s="20" t="s">
        <v>118</v>
      </c>
      <c r="M43" s="106" t="str">
        <f t="shared" si="1"/>
        <v>43/25/30</v>
      </c>
      <c r="N43" s="76" t="s">
        <v>125</v>
      </c>
      <c r="O43"/>
    </row>
    <row r="44" spans="1:15" ht="12" customHeight="1">
      <c r="A44" s="76" t="s">
        <v>217</v>
      </c>
      <c r="B44" s="43" t="s">
        <v>9</v>
      </c>
      <c r="C44" s="43" t="s">
        <v>7</v>
      </c>
      <c r="D44" s="43">
        <v>43</v>
      </c>
      <c r="E44" s="43">
        <v>25</v>
      </c>
      <c r="F44" s="43">
        <v>21</v>
      </c>
      <c r="G44" s="20"/>
      <c r="H44" s="20"/>
      <c r="I44" s="20"/>
      <c r="J44" s="20"/>
      <c r="K44" s="20"/>
      <c r="L44" s="20" t="s">
        <v>118</v>
      </c>
      <c r="M44" s="106" t="str">
        <f t="shared" si="1"/>
        <v>43/25/21</v>
      </c>
      <c r="N44" s="76" t="s">
        <v>125</v>
      </c>
      <c r="O44"/>
    </row>
    <row r="45" spans="1:15" ht="12" customHeight="1">
      <c r="A45" s="76" t="s">
        <v>218</v>
      </c>
      <c r="B45" s="43" t="s">
        <v>12</v>
      </c>
      <c r="C45" s="43" t="s">
        <v>7</v>
      </c>
      <c r="D45" s="43">
        <v>42</v>
      </c>
      <c r="E45" s="43">
        <v>25</v>
      </c>
      <c r="F45" s="43">
        <v>33</v>
      </c>
      <c r="G45" s="20"/>
      <c r="H45" s="20"/>
      <c r="I45" s="20"/>
      <c r="J45" s="20"/>
      <c r="K45" s="20"/>
      <c r="L45" s="20" t="s">
        <v>118</v>
      </c>
      <c r="M45" s="106" t="str">
        <f t="shared" si="1"/>
        <v>42/25/33</v>
      </c>
      <c r="N45" s="76"/>
      <c r="O45"/>
    </row>
    <row r="46" spans="1:15" ht="12" customHeight="1">
      <c r="A46" s="76" t="s">
        <v>219</v>
      </c>
      <c r="B46" s="43" t="s">
        <v>59</v>
      </c>
      <c r="C46" s="43" t="s">
        <v>7</v>
      </c>
      <c r="D46" s="43">
        <v>41</v>
      </c>
      <c r="E46" s="43">
        <v>25</v>
      </c>
      <c r="F46" s="43">
        <v>31</v>
      </c>
      <c r="G46" s="20"/>
      <c r="H46" s="20"/>
      <c r="I46" s="20"/>
      <c r="J46" s="20"/>
      <c r="K46" s="20"/>
      <c r="L46" s="20" t="s">
        <v>118</v>
      </c>
      <c r="M46" s="106" t="str">
        <f t="shared" si="1"/>
        <v>41/25/31</v>
      </c>
      <c r="N46" s="76"/>
      <c r="O46"/>
    </row>
    <row r="47" spans="1:15" ht="12" customHeight="1">
      <c r="A47" s="76" t="s">
        <v>220</v>
      </c>
      <c r="B47" s="43" t="s">
        <v>44</v>
      </c>
      <c r="C47" s="43" t="s">
        <v>14</v>
      </c>
      <c r="D47" s="43">
        <v>38</v>
      </c>
      <c r="E47" s="43">
        <v>22</v>
      </c>
      <c r="F47" s="43">
        <v>11</v>
      </c>
      <c r="G47" s="20"/>
      <c r="H47" s="20"/>
      <c r="I47" s="20"/>
      <c r="J47" s="20"/>
      <c r="K47" s="20"/>
      <c r="L47" s="20" t="s">
        <v>118</v>
      </c>
      <c r="M47" s="106" t="str">
        <f t="shared" si="1"/>
        <v>38/22/11</v>
      </c>
      <c r="N47" s="76"/>
      <c r="O47"/>
    </row>
    <row r="48" spans="1:15" ht="12" customHeight="1">
      <c r="A48" s="76" t="s">
        <v>264</v>
      </c>
      <c r="B48" s="43" t="s">
        <v>101</v>
      </c>
      <c r="C48" s="43" t="s">
        <v>3</v>
      </c>
      <c r="D48" s="43">
        <v>37</v>
      </c>
      <c r="E48" s="43">
        <v>21</v>
      </c>
      <c r="F48" s="43">
        <v>26</v>
      </c>
      <c r="G48" s="22"/>
      <c r="H48" s="22"/>
      <c r="I48" s="22"/>
      <c r="J48" s="22"/>
      <c r="K48" s="22"/>
      <c r="L48" s="22" t="s">
        <v>118</v>
      </c>
      <c r="M48" s="106" t="str">
        <f t="shared" si="1"/>
        <v>37/21/26</v>
      </c>
      <c r="N48" s="76"/>
      <c r="O48"/>
    </row>
    <row r="49" spans="1:15" ht="12.75">
      <c r="A49" s="7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06"/>
      <c r="N49" s="76"/>
      <c r="O49"/>
    </row>
    <row r="50" spans="1:15" ht="12.75">
      <c r="A50" s="7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06"/>
      <c r="N50" s="76"/>
      <c r="O50"/>
    </row>
    <row r="51" spans="1:15" ht="12" customHeight="1">
      <c r="A51" s="7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20"/>
      <c r="M51" s="106"/>
      <c r="N51" s="76"/>
      <c r="O51"/>
    </row>
    <row r="52" spans="1:15" ht="12.75">
      <c r="A52" s="60" t="s">
        <v>136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06"/>
      <c r="N52" s="76"/>
      <c r="O52"/>
    </row>
    <row r="53" spans="1:15" ht="12" customHeight="1">
      <c r="A53" s="1" t="s">
        <v>111</v>
      </c>
      <c r="B53" s="1" t="s">
        <v>1</v>
      </c>
      <c r="C53" s="1" t="s">
        <v>2</v>
      </c>
      <c r="D53" s="242" t="s">
        <v>112</v>
      </c>
      <c r="E53" s="242"/>
      <c r="F53" s="242"/>
      <c r="G53" s="242"/>
      <c r="H53" s="242"/>
      <c r="I53" s="242"/>
      <c r="J53" s="242"/>
      <c r="K53" s="242"/>
      <c r="L53" s="242"/>
      <c r="M53" s="242"/>
      <c r="N53" s="76"/>
      <c r="O53"/>
    </row>
    <row r="54" spans="1:15" ht="409.5">
      <c r="A54" s="76" t="s">
        <v>137</v>
      </c>
      <c r="B54" s="43" t="s">
        <v>208</v>
      </c>
      <c r="C54" s="43" t="s">
        <v>5</v>
      </c>
      <c r="D54" s="43">
        <v>31</v>
      </c>
      <c r="E54" s="43">
        <v>20</v>
      </c>
      <c r="F54" s="43">
        <v>10</v>
      </c>
      <c r="G54" s="20"/>
      <c r="H54" s="20"/>
      <c r="I54" s="20"/>
      <c r="J54" s="20"/>
      <c r="K54" s="20"/>
      <c r="L54" s="20" t="s">
        <v>118</v>
      </c>
      <c r="M54" s="106" t="str">
        <f t="shared" si="1"/>
        <v>31/20/10</v>
      </c>
      <c r="N54" s="76"/>
      <c r="O54"/>
    </row>
    <row r="55" spans="1:15" ht="409.5">
      <c r="A55" s="77"/>
      <c r="B55"/>
      <c r="C55"/>
      <c r="D55"/>
      <c r="E55"/>
      <c r="F55"/>
      <c r="G55" s="20"/>
      <c r="H55" s="20"/>
      <c r="I55" s="20"/>
      <c r="J55" s="20"/>
      <c r="K55" s="20"/>
      <c r="L55" s="20"/>
      <c r="M55" s="77"/>
      <c r="N55" s="77"/>
      <c r="O55"/>
    </row>
    <row r="56" spans="1:15" ht="409.5">
      <c r="A56" s="60" t="s">
        <v>209</v>
      </c>
      <c r="B56" s="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77"/>
      <c r="N56" s="77"/>
      <c r="O56"/>
    </row>
    <row r="57" spans="1:15" ht="409.5">
      <c r="A57" s="77" t="s">
        <v>114</v>
      </c>
      <c r="B57" s="43" t="s">
        <v>107</v>
      </c>
      <c r="C57" s="43" t="s">
        <v>7</v>
      </c>
      <c r="D57" s="43">
        <v>31</v>
      </c>
      <c r="E57" s="43">
        <v>17</v>
      </c>
      <c r="F57" s="43">
        <v>22</v>
      </c>
      <c r="G57" s="20"/>
      <c r="H57" s="20"/>
      <c r="I57" s="20"/>
      <c r="J57" s="20"/>
      <c r="K57" s="20"/>
      <c r="L57" s="20" t="s">
        <v>355</v>
      </c>
      <c r="M57" s="106" t="str">
        <f>CONCATENATE(D57&amp;"/",E57&amp;"/",F57)</f>
        <v>31/17/22</v>
      </c>
      <c r="N57" s="77"/>
      <c r="O57"/>
    </row>
    <row r="58" spans="1:15" ht="409.5">
      <c r="A58"/>
      <c r="B58"/>
      <c r="C58"/>
      <c r="D58"/>
      <c r="E58"/>
      <c r="F58"/>
      <c r="G58"/>
      <c r="H58"/>
      <c r="I58"/>
      <c r="J58"/>
      <c r="K58"/>
      <c r="L58"/>
      <c r="M58" s="7"/>
      <c r="N58" s="7"/>
      <c r="O58"/>
    </row>
    <row r="59" spans="1:15" ht="409.5">
      <c r="A59" s="60" t="s">
        <v>138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76"/>
      <c r="N59" s="76"/>
      <c r="O59"/>
    </row>
    <row r="60" spans="1:15" ht="409.5">
      <c r="A60" s="1" t="s">
        <v>111</v>
      </c>
      <c r="B60" s="1" t="s">
        <v>1</v>
      </c>
      <c r="C60" s="1" t="s">
        <v>2</v>
      </c>
      <c r="D60" s="242" t="s">
        <v>112</v>
      </c>
      <c r="E60" s="242"/>
      <c r="F60" s="242"/>
      <c r="G60" s="242"/>
      <c r="H60" s="242"/>
      <c r="I60" s="242"/>
      <c r="J60" s="242"/>
      <c r="K60" s="242"/>
      <c r="L60" s="242"/>
      <c r="M60" s="242"/>
      <c r="N60" s="76"/>
      <c r="O60"/>
    </row>
    <row r="61" spans="1:15" ht="409.5">
      <c r="A61" s="76" t="s">
        <v>114</v>
      </c>
      <c r="B61" s="43" t="s">
        <v>356</v>
      </c>
      <c r="C61" s="43" t="s">
        <v>7</v>
      </c>
      <c r="D61" s="43">
        <v>45</v>
      </c>
      <c r="E61" s="43">
        <v>25</v>
      </c>
      <c r="F61" s="43">
        <v>13</v>
      </c>
      <c r="G61" s="20"/>
      <c r="H61" s="20"/>
      <c r="I61" s="20"/>
      <c r="J61" s="20"/>
      <c r="K61" s="20"/>
      <c r="L61" s="20" t="s">
        <v>118</v>
      </c>
      <c r="M61" s="106" t="str">
        <f>CONCATENATE(D61&amp;"/",E61&amp;"/",F61)</f>
        <v>45/25/13</v>
      </c>
      <c r="N61" s="76" t="s">
        <v>125</v>
      </c>
      <c r="O61"/>
    </row>
    <row r="62" spans="1:15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76"/>
      <c r="N62" s="76"/>
      <c r="O62"/>
    </row>
    <row r="63" spans="1:15" ht="409.5">
      <c r="A63" s="60" t="s">
        <v>139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76"/>
      <c r="N63" s="76"/>
      <c r="O63"/>
    </row>
    <row r="64" spans="1:15" ht="409.5">
      <c r="A64" s="1" t="s">
        <v>111</v>
      </c>
      <c r="B64" s="1" t="s">
        <v>1</v>
      </c>
      <c r="C64" s="1" t="s">
        <v>2</v>
      </c>
      <c r="D64" s="242" t="s">
        <v>112</v>
      </c>
      <c r="E64" s="242"/>
      <c r="F64" s="242"/>
      <c r="G64" s="242"/>
      <c r="H64" s="242"/>
      <c r="I64" s="242"/>
      <c r="J64" s="242"/>
      <c r="K64" s="242"/>
      <c r="L64" s="242"/>
      <c r="M64" s="242"/>
      <c r="N64" s="7"/>
      <c r="O64"/>
    </row>
    <row r="65" spans="1:15" ht="409.5">
      <c r="A65" s="76" t="s">
        <v>114</v>
      </c>
      <c r="B65" s="43" t="s">
        <v>64</v>
      </c>
      <c r="C65" s="43" t="s">
        <v>3</v>
      </c>
      <c r="D65" s="43">
        <v>44</v>
      </c>
      <c r="E65" s="43">
        <v>26</v>
      </c>
      <c r="F65" s="43">
        <v>24</v>
      </c>
      <c r="G65" s="76"/>
      <c r="H65" s="76"/>
      <c r="I65" s="76"/>
      <c r="J65" s="76"/>
      <c r="K65" s="76"/>
      <c r="L65" s="76" t="s">
        <v>118</v>
      </c>
      <c r="M65" s="106" t="str">
        <f>CONCATENATE(D65&amp;"/",E65&amp;"/",F65)</f>
        <v>44/26/24</v>
      </c>
      <c r="N65" s="76" t="s">
        <v>125</v>
      </c>
      <c r="O65"/>
    </row>
    <row r="66" spans="1:15" ht="409.5">
      <c r="A66" s="76" t="s">
        <v>120</v>
      </c>
      <c r="B66" s="43" t="s">
        <v>62</v>
      </c>
      <c r="C66" s="43" t="s">
        <v>3</v>
      </c>
      <c r="D66" s="43">
        <v>38</v>
      </c>
      <c r="E66" s="43">
        <v>22</v>
      </c>
      <c r="F66" s="43">
        <v>34</v>
      </c>
      <c r="G66" s="76"/>
      <c r="H66" s="76"/>
      <c r="I66" s="76"/>
      <c r="J66" s="76"/>
      <c r="K66" s="76"/>
      <c r="L66" s="76" t="s">
        <v>118</v>
      </c>
      <c r="M66" s="106" t="str">
        <f aca="true" t="shared" si="2" ref="M66:M71">CONCATENATE(D66&amp;"/",E66&amp;"/",F66)</f>
        <v>38/22/34</v>
      </c>
      <c r="N66" s="76"/>
      <c r="O66"/>
    </row>
    <row r="67" spans="1:15" ht="12" customHeight="1">
      <c r="A67" s="76" t="s">
        <v>122</v>
      </c>
      <c r="B67" s="43" t="s">
        <v>357</v>
      </c>
      <c r="C67" s="43" t="s">
        <v>14</v>
      </c>
      <c r="D67" s="43">
        <v>36</v>
      </c>
      <c r="E67" s="43">
        <v>20</v>
      </c>
      <c r="F67" s="43">
        <v>25</v>
      </c>
      <c r="G67" s="20"/>
      <c r="H67" s="20"/>
      <c r="I67" s="20"/>
      <c r="J67" s="20"/>
      <c r="K67" s="20"/>
      <c r="L67" s="20" t="s">
        <v>118</v>
      </c>
      <c r="M67" s="106" t="str">
        <f t="shared" si="2"/>
        <v>36/20/25</v>
      </c>
      <c r="N67" s="77"/>
      <c r="O67"/>
    </row>
    <row r="68" spans="1:15" ht="12" customHeight="1">
      <c r="A68" s="76" t="s">
        <v>121</v>
      </c>
      <c r="B68" s="43" t="s">
        <v>215</v>
      </c>
      <c r="C68" s="43" t="s">
        <v>14</v>
      </c>
      <c r="D68" s="43">
        <v>31</v>
      </c>
      <c r="E68" s="43">
        <v>18</v>
      </c>
      <c r="F68" s="43">
        <v>17</v>
      </c>
      <c r="G68" s="1"/>
      <c r="H68" s="1"/>
      <c r="I68" s="1"/>
      <c r="J68" s="1"/>
      <c r="K68" s="1"/>
      <c r="L68" s="1" t="s">
        <v>118</v>
      </c>
      <c r="M68" s="106" t="str">
        <f t="shared" si="2"/>
        <v>31/18/17</v>
      </c>
      <c r="N68" s="7"/>
      <c r="O68"/>
    </row>
    <row r="69" spans="1:15" ht="12" customHeight="1">
      <c r="A69" s="77" t="s">
        <v>117</v>
      </c>
      <c r="B69" s="43" t="s">
        <v>17</v>
      </c>
      <c r="C69" s="43" t="s">
        <v>7</v>
      </c>
      <c r="D69" s="43">
        <v>27</v>
      </c>
      <c r="E69" s="43">
        <v>20</v>
      </c>
      <c r="F69" s="43">
        <v>12</v>
      </c>
      <c r="G69" s="20"/>
      <c r="H69" s="20"/>
      <c r="I69" s="20"/>
      <c r="J69" s="20"/>
      <c r="K69" s="20"/>
      <c r="L69" s="20" t="s">
        <v>118</v>
      </c>
      <c r="M69" s="106" t="str">
        <f t="shared" si="2"/>
        <v>27/20/12</v>
      </c>
      <c r="N69" s="7"/>
      <c r="O69"/>
    </row>
    <row r="70" spans="1:15" ht="12" customHeight="1">
      <c r="A70" s="76" t="s">
        <v>116</v>
      </c>
      <c r="B70" s="43" t="s">
        <v>49</v>
      </c>
      <c r="C70" s="43" t="s">
        <v>14</v>
      </c>
      <c r="D70" s="43">
        <v>27</v>
      </c>
      <c r="E70" s="43">
        <v>19</v>
      </c>
      <c r="F70" s="43">
        <v>9</v>
      </c>
      <c r="G70" s="20"/>
      <c r="H70" s="20"/>
      <c r="I70" s="20"/>
      <c r="J70" s="20"/>
      <c r="K70" s="20"/>
      <c r="L70" s="20" t="s">
        <v>118</v>
      </c>
      <c r="M70" s="106" t="str">
        <f t="shared" si="2"/>
        <v>27/19/9</v>
      </c>
      <c r="N70" s="7"/>
      <c r="O70"/>
    </row>
    <row r="71" spans="1:15" ht="409.5">
      <c r="A71" s="77" t="s">
        <v>127</v>
      </c>
      <c r="B71" s="43" t="s">
        <v>213</v>
      </c>
      <c r="C71" s="43" t="s">
        <v>14</v>
      </c>
      <c r="D71" s="43">
        <v>18</v>
      </c>
      <c r="E71" s="43">
        <v>13</v>
      </c>
      <c r="F71" s="43">
        <v>0</v>
      </c>
      <c r="G71" s="20"/>
      <c r="H71" s="20"/>
      <c r="I71" s="20"/>
      <c r="J71" s="20"/>
      <c r="K71" s="20"/>
      <c r="L71" s="20" t="s">
        <v>118</v>
      </c>
      <c r="M71" s="106" t="str">
        <f t="shared" si="2"/>
        <v>18/13/0</v>
      </c>
      <c r="N71" s="7"/>
      <c r="O71"/>
    </row>
    <row r="72" spans="1:15" ht="409.5">
      <c r="A72" s="76"/>
      <c r="B72" s="22"/>
      <c r="C72" s="22"/>
      <c r="D72" s="22"/>
      <c r="E72" s="22"/>
      <c r="F72" s="22"/>
      <c r="G72" s="20"/>
      <c r="H72" s="20"/>
      <c r="I72" s="20"/>
      <c r="J72" s="20"/>
      <c r="K72" s="20"/>
      <c r="L72" s="20"/>
      <c r="M72" s="77"/>
      <c r="N72" s="7"/>
      <c r="O72"/>
    </row>
    <row r="73" spans="1:15" ht="409.5">
      <c r="A73" s="60" t="s">
        <v>140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76"/>
      <c r="N73" s="7"/>
      <c r="O73"/>
    </row>
    <row r="74" spans="1:15" ht="409.5">
      <c r="A74" s="1" t="s">
        <v>111</v>
      </c>
      <c r="B74" s="1" t="s">
        <v>1</v>
      </c>
      <c r="C74" s="1" t="s">
        <v>2</v>
      </c>
      <c r="D74" s="242" t="s">
        <v>112</v>
      </c>
      <c r="E74" s="242"/>
      <c r="F74" s="242"/>
      <c r="G74" s="242"/>
      <c r="H74" s="242"/>
      <c r="I74" s="242"/>
      <c r="J74" s="242"/>
      <c r="K74" s="242"/>
      <c r="L74" s="242"/>
      <c r="M74" s="242"/>
      <c r="N74" s="7"/>
      <c r="O74"/>
    </row>
    <row r="75" spans="1:15" ht="409.5">
      <c r="A75" s="77" t="s">
        <v>114</v>
      </c>
      <c r="B75" s="43" t="s">
        <v>276</v>
      </c>
      <c r="C75" s="43" t="s">
        <v>11</v>
      </c>
      <c r="D75" s="43">
        <v>44</v>
      </c>
      <c r="E75" s="43">
        <v>26</v>
      </c>
      <c r="F75" s="43">
        <v>29</v>
      </c>
      <c r="G75" s="20"/>
      <c r="H75" s="20"/>
      <c r="I75" s="20"/>
      <c r="J75" s="20"/>
      <c r="K75" s="20"/>
      <c r="L75" s="20" t="s">
        <v>118</v>
      </c>
      <c r="M75" s="106" t="str">
        <f aca="true" t="shared" si="3" ref="M75:M82">CONCATENATE(D75&amp;"/",E75&amp;"/",F75)</f>
        <v>44/26/29</v>
      </c>
      <c r="N75" s="77" t="s">
        <v>125</v>
      </c>
      <c r="O75"/>
    </row>
    <row r="76" spans="1:15" ht="409.5">
      <c r="A76" s="77" t="s">
        <v>120</v>
      </c>
      <c r="B76" s="43" t="s">
        <v>24</v>
      </c>
      <c r="C76" s="43" t="s">
        <v>7</v>
      </c>
      <c r="D76" s="43">
        <v>41</v>
      </c>
      <c r="E76" s="43">
        <v>23</v>
      </c>
      <c r="F76" s="43">
        <v>21</v>
      </c>
      <c r="G76" s="20"/>
      <c r="H76" s="20"/>
      <c r="I76" s="20"/>
      <c r="J76" s="20"/>
      <c r="K76" s="20"/>
      <c r="L76" s="20" t="s">
        <v>118</v>
      </c>
      <c r="M76" s="106" t="str">
        <f t="shared" si="3"/>
        <v>41/23/21</v>
      </c>
      <c r="N76" s="77"/>
      <c r="O76"/>
    </row>
    <row r="77" spans="1:15" ht="12" customHeight="1">
      <c r="A77" s="76" t="s">
        <v>122</v>
      </c>
      <c r="B77" s="43" t="s">
        <v>69</v>
      </c>
      <c r="C77" s="43" t="s">
        <v>14</v>
      </c>
      <c r="D77" s="43">
        <v>40</v>
      </c>
      <c r="E77" s="43">
        <v>23</v>
      </c>
      <c r="F77" s="43">
        <v>20</v>
      </c>
      <c r="G77" s="76"/>
      <c r="H77" s="76"/>
      <c r="I77" s="76"/>
      <c r="J77" s="76"/>
      <c r="K77" s="76"/>
      <c r="L77" s="76" t="s">
        <v>118</v>
      </c>
      <c r="M77" s="106" t="str">
        <f t="shared" si="3"/>
        <v>40/23/20</v>
      </c>
      <c r="N77" s="76"/>
      <c r="O77"/>
    </row>
    <row r="78" spans="1:15" ht="12" customHeight="1">
      <c r="A78" s="76" t="s">
        <v>121</v>
      </c>
      <c r="B78" s="43" t="s">
        <v>68</v>
      </c>
      <c r="C78" s="43" t="s">
        <v>5</v>
      </c>
      <c r="D78" s="43">
        <v>40</v>
      </c>
      <c r="E78" s="43">
        <v>22</v>
      </c>
      <c r="F78" s="43">
        <v>18</v>
      </c>
      <c r="G78" s="20"/>
      <c r="H78" s="20"/>
      <c r="I78" s="20"/>
      <c r="J78" s="20"/>
      <c r="K78" s="20"/>
      <c r="L78" s="20" t="s">
        <v>118</v>
      </c>
      <c r="M78" s="106" t="str">
        <f t="shared" si="3"/>
        <v>40/22/18</v>
      </c>
      <c r="N78" s="7"/>
      <c r="O78"/>
    </row>
    <row r="79" spans="1:15" ht="12" customHeight="1">
      <c r="A79" s="76" t="s">
        <v>117</v>
      </c>
      <c r="B79" s="43" t="s">
        <v>141</v>
      </c>
      <c r="C79" s="43" t="s">
        <v>5</v>
      </c>
      <c r="D79" s="43">
        <v>39</v>
      </c>
      <c r="E79" s="43">
        <v>24</v>
      </c>
      <c r="F79" s="43">
        <v>18</v>
      </c>
      <c r="G79" s="76"/>
      <c r="H79" s="76"/>
      <c r="I79" s="76"/>
      <c r="J79" s="76"/>
      <c r="K79" s="76"/>
      <c r="L79" s="76" t="s">
        <v>118</v>
      </c>
      <c r="M79" s="106" t="str">
        <f t="shared" si="3"/>
        <v>39/24/18</v>
      </c>
      <c r="N79" s="7"/>
      <c r="O79"/>
    </row>
    <row r="80" spans="1:15" ht="12" customHeight="1">
      <c r="A80" s="76" t="s">
        <v>116</v>
      </c>
      <c r="B80" s="43" t="s">
        <v>55</v>
      </c>
      <c r="C80" s="43" t="s">
        <v>14</v>
      </c>
      <c r="D80" s="43">
        <v>38</v>
      </c>
      <c r="E80" s="43">
        <v>24</v>
      </c>
      <c r="F80" s="43">
        <v>18</v>
      </c>
      <c r="G80" s="20"/>
      <c r="H80" s="20"/>
      <c r="I80" s="20"/>
      <c r="J80" s="20"/>
      <c r="K80" s="20"/>
      <c r="L80" s="20" t="s">
        <v>118</v>
      </c>
      <c r="M80" s="106" t="str">
        <f t="shared" si="3"/>
        <v>38/24/18</v>
      </c>
      <c r="N80" s="79"/>
      <c r="O80"/>
    </row>
    <row r="81" spans="1:15" ht="409.5">
      <c r="A81" s="76" t="s">
        <v>127</v>
      </c>
      <c r="B81" s="43" t="s">
        <v>22</v>
      </c>
      <c r="C81" s="43" t="s">
        <v>14</v>
      </c>
      <c r="D81" s="43">
        <v>33</v>
      </c>
      <c r="E81" s="43">
        <v>20</v>
      </c>
      <c r="F81" s="43">
        <v>11</v>
      </c>
      <c r="G81" s="20"/>
      <c r="H81" s="20"/>
      <c r="I81" s="20"/>
      <c r="J81" s="20"/>
      <c r="K81" s="20"/>
      <c r="L81" s="20" t="s">
        <v>118</v>
      </c>
      <c r="M81" s="106" t="str">
        <f t="shared" si="3"/>
        <v>33/20/11</v>
      </c>
      <c r="N81" s="79"/>
      <c r="O81"/>
    </row>
    <row r="82" spans="1:15" ht="409.5">
      <c r="A82" s="76" t="s">
        <v>128</v>
      </c>
      <c r="B82" s="43" t="s">
        <v>214</v>
      </c>
      <c r="C82" s="43" t="s">
        <v>14</v>
      </c>
      <c r="D82" s="43">
        <v>30</v>
      </c>
      <c r="E82" s="43">
        <v>20</v>
      </c>
      <c r="F82" s="43">
        <v>17</v>
      </c>
      <c r="G82" s="20"/>
      <c r="H82" s="20"/>
      <c r="I82" s="20"/>
      <c r="J82" s="20"/>
      <c r="K82" s="20"/>
      <c r="L82" s="20" t="s">
        <v>118</v>
      </c>
      <c r="M82" s="106" t="str">
        <f t="shared" si="3"/>
        <v>30/20/17</v>
      </c>
      <c r="N82" s="79"/>
      <c r="O82"/>
    </row>
    <row r="83" spans="1:15" ht="409.5">
      <c r="A83" s="7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77"/>
      <c r="N83" s="79"/>
      <c r="O83"/>
    </row>
    <row r="84" spans="1:15" ht="12" customHeight="1">
      <c r="A84" s="60" t="s">
        <v>143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76"/>
      <c r="N84" s="76"/>
      <c r="O84"/>
    </row>
    <row r="85" spans="1:15" ht="12" customHeight="1">
      <c r="A85" s="1" t="s">
        <v>111</v>
      </c>
      <c r="B85" s="1" t="s">
        <v>1</v>
      </c>
      <c r="C85" s="1" t="s">
        <v>2</v>
      </c>
      <c r="D85" s="242" t="s">
        <v>112</v>
      </c>
      <c r="E85" s="242"/>
      <c r="F85" s="242"/>
      <c r="G85" s="242"/>
      <c r="H85" s="242"/>
      <c r="I85" s="242"/>
      <c r="J85" s="242"/>
      <c r="K85" s="242"/>
      <c r="L85" s="242"/>
      <c r="M85" s="242"/>
      <c r="N85" s="76"/>
      <c r="O85"/>
    </row>
    <row r="86" spans="1:15" ht="409.5">
      <c r="A86" s="76" t="s">
        <v>114</v>
      </c>
      <c r="B86" s="93" t="s">
        <v>93</v>
      </c>
      <c r="C86" s="93" t="s">
        <v>7</v>
      </c>
      <c r="D86" s="93">
        <v>39</v>
      </c>
      <c r="E86" s="93">
        <v>24</v>
      </c>
      <c r="F86" s="10">
        <v>19</v>
      </c>
      <c r="G86" s="20"/>
      <c r="H86" s="20"/>
      <c r="I86" s="20"/>
      <c r="J86" s="20"/>
      <c r="K86" s="20"/>
      <c r="L86" s="20" t="s">
        <v>118</v>
      </c>
      <c r="M86" s="106" t="str">
        <f>CONCATENATE(D86&amp;"/",E86&amp;"/",F86)</f>
        <v>39/24/19</v>
      </c>
      <c r="N86" s="76"/>
      <c r="O86"/>
    </row>
    <row r="87" spans="1:15" ht="409.5">
      <c r="A87" s="7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06"/>
      <c r="N87" s="76"/>
      <c r="O87"/>
    </row>
    <row r="88" spans="1:15" ht="409.5">
      <c r="A88" s="60" t="s">
        <v>142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0"/>
      <c r="M88" s="106"/>
      <c r="N88" s="76"/>
      <c r="O88"/>
    </row>
    <row r="89" spans="1:15" ht="12" customHeight="1">
      <c r="A89" s="1" t="s">
        <v>111</v>
      </c>
      <c r="B89" s="1" t="s">
        <v>1</v>
      </c>
      <c r="C89" s="1" t="s">
        <v>2</v>
      </c>
      <c r="D89" s="242" t="s">
        <v>112</v>
      </c>
      <c r="E89" s="242"/>
      <c r="F89" s="242"/>
      <c r="G89" s="242"/>
      <c r="H89" s="242"/>
      <c r="I89" s="242"/>
      <c r="J89" s="242"/>
      <c r="K89" s="242"/>
      <c r="L89" s="242"/>
      <c r="M89" s="242"/>
      <c r="N89" s="76"/>
      <c r="O89"/>
    </row>
    <row r="90" spans="1:15" ht="409.5">
      <c r="A90" s="76" t="s">
        <v>114</v>
      </c>
      <c r="B90" s="93" t="s">
        <v>212</v>
      </c>
      <c r="C90" s="93" t="s">
        <v>14</v>
      </c>
      <c r="D90" s="93">
        <v>37</v>
      </c>
      <c r="E90" s="93">
        <v>24</v>
      </c>
      <c r="F90" s="10">
        <v>15</v>
      </c>
      <c r="G90" s="20"/>
      <c r="H90" s="20"/>
      <c r="I90" s="20"/>
      <c r="J90" s="20"/>
      <c r="K90" s="20"/>
      <c r="L90" s="20" t="s">
        <v>118</v>
      </c>
      <c r="M90" s="106" t="str">
        <f aca="true" t="shared" si="4" ref="M90:M96">CONCATENATE(D90&amp;"/",E90&amp;"/",F90)</f>
        <v>37/24/15</v>
      </c>
      <c r="N90" s="77"/>
      <c r="O90"/>
    </row>
    <row r="91" spans="1:15" ht="409.5">
      <c r="A91" s="76" t="s">
        <v>120</v>
      </c>
      <c r="B91" s="93" t="s">
        <v>107</v>
      </c>
      <c r="C91" s="93" t="s">
        <v>7</v>
      </c>
      <c r="D91" s="93">
        <v>33</v>
      </c>
      <c r="E91" s="93">
        <v>23</v>
      </c>
      <c r="F91" s="10">
        <v>19</v>
      </c>
      <c r="G91" s="20"/>
      <c r="H91" s="20"/>
      <c r="I91" s="20"/>
      <c r="J91" s="20"/>
      <c r="K91" s="20"/>
      <c r="L91" s="20" t="s">
        <v>118</v>
      </c>
      <c r="M91" s="106" t="str">
        <f t="shared" si="4"/>
        <v>33/23/19</v>
      </c>
      <c r="N91" s="77"/>
      <c r="O91"/>
    </row>
    <row r="92" spans="1:15" ht="409.5">
      <c r="A92" s="76" t="s">
        <v>122</v>
      </c>
      <c r="B92" s="93" t="s">
        <v>17</v>
      </c>
      <c r="C92" s="93" t="s">
        <v>7</v>
      </c>
      <c r="D92" s="93">
        <v>12</v>
      </c>
      <c r="E92" s="93">
        <v>6</v>
      </c>
      <c r="F92" s="10">
        <v>18</v>
      </c>
      <c r="G92" s="20"/>
      <c r="H92" s="20"/>
      <c r="I92" s="20"/>
      <c r="J92" s="20"/>
      <c r="K92" s="20"/>
      <c r="L92" s="20" t="s">
        <v>118</v>
      </c>
      <c r="M92" s="106" t="str">
        <f t="shared" si="4"/>
        <v>12/6/18</v>
      </c>
      <c r="N92" s="77"/>
      <c r="O92"/>
    </row>
    <row r="93" spans="1:15" ht="409.5">
      <c r="A93" s="7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06"/>
      <c r="N93" s="77"/>
      <c r="O93"/>
    </row>
    <row r="94" spans="1:15" ht="409.5">
      <c r="A94" s="60" t="s">
        <v>210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06"/>
      <c r="N94" s="77"/>
      <c r="O94"/>
    </row>
    <row r="95" spans="1:15" ht="409.5">
      <c r="A95" s="60" t="s">
        <v>114</v>
      </c>
      <c r="B95" s="93" t="s">
        <v>74</v>
      </c>
      <c r="C95" s="93" t="s">
        <v>7</v>
      </c>
      <c r="D95" s="93">
        <v>43</v>
      </c>
      <c r="E95" s="93">
        <v>26</v>
      </c>
      <c r="F95" s="10">
        <v>23</v>
      </c>
      <c r="G95" s="20"/>
      <c r="H95" s="20"/>
      <c r="I95" s="20"/>
      <c r="J95" s="20"/>
      <c r="K95" s="20"/>
      <c r="L95" s="20" t="s">
        <v>118</v>
      </c>
      <c r="M95" s="106" t="str">
        <f t="shared" si="4"/>
        <v>43/26/23</v>
      </c>
      <c r="N95" s="77" t="s">
        <v>125</v>
      </c>
      <c r="O95"/>
    </row>
    <row r="96" spans="1:15" ht="409.5">
      <c r="A96" s="60" t="s">
        <v>120</v>
      </c>
      <c r="B96" s="93" t="s">
        <v>169</v>
      </c>
      <c r="C96" s="93" t="s">
        <v>5</v>
      </c>
      <c r="D96" s="93">
        <v>43</v>
      </c>
      <c r="E96" s="93">
        <v>24</v>
      </c>
      <c r="F96" s="10">
        <v>27</v>
      </c>
      <c r="G96" s="20"/>
      <c r="H96" s="20"/>
      <c r="I96" s="20"/>
      <c r="J96" s="20"/>
      <c r="K96" s="20"/>
      <c r="L96" s="20" t="s">
        <v>118</v>
      </c>
      <c r="M96" s="106" t="str">
        <f t="shared" si="4"/>
        <v>43/24/27</v>
      </c>
      <c r="N96" s="77" t="s">
        <v>125</v>
      </c>
      <c r="O96"/>
    </row>
    <row r="97" spans="1:15" ht="409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0"/>
      <c r="M97" s="106"/>
      <c r="N97" s="76"/>
      <c r="O97"/>
    </row>
    <row r="98" spans="1:15" ht="409.5">
      <c r="A98" s="60" t="s">
        <v>144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0"/>
      <c r="M98" s="106"/>
      <c r="N98" s="76"/>
      <c r="O98"/>
    </row>
    <row r="99" spans="1:15" ht="409.5">
      <c r="A99" s="1" t="s">
        <v>111</v>
      </c>
      <c r="B99" s="1" t="s">
        <v>1</v>
      </c>
      <c r="C99" s="1" t="s">
        <v>2</v>
      </c>
      <c r="D99" s="242" t="s">
        <v>112</v>
      </c>
      <c r="E99" s="242"/>
      <c r="F99" s="242"/>
      <c r="G99" s="242"/>
      <c r="H99" s="242"/>
      <c r="I99" s="242"/>
      <c r="J99" s="242"/>
      <c r="K99" s="242"/>
      <c r="L99" s="242"/>
      <c r="M99" s="242"/>
      <c r="N99" s="76"/>
      <c r="O99"/>
    </row>
    <row r="100" spans="1:15" ht="409.5">
      <c r="A100" s="76" t="s">
        <v>114</v>
      </c>
      <c r="B100" s="93" t="s">
        <v>216</v>
      </c>
      <c r="C100" s="93" t="s">
        <v>3</v>
      </c>
      <c r="D100" s="93">
        <v>35</v>
      </c>
      <c r="E100" s="93">
        <v>20</v>
      </c>
      <c r="F100">
        <v>5</v>
      </c>
      <c r="G100" s="20"/>
      <c r="H100" s="20"/>
      <c r="I100" s="20"/>
      <c r="J100" s="20"/>
      <c r="K100" s="20"/>
      <c r="L100" s="20" t="s">
        <v>118</v>
      </c>
      <c r="M100" s="106" t="str">
        <f>CONCATENATE(D100&amp;"/",E100&amp;"/",F100)</f>
        <v>35/20/5</v>
      </c>
      <c r="N100" s="76"/>
      <c r="O100"/>
    </row>
    <row r="101" spans="1:15" ht="409.5">
      <c r="A101" s="76" t="s">
        <v>120</v>
      </c>
      <c r="B101" s="93" t="s">
        <v>208</v>
      </c>
      <c r="C101" s="93" t="s">
        <v>5</v>
      </c>
      <c r="D101" s="93">
        <v>20</v>
      </c>
      <c r="E101" s="93">
        <v>19</v>
      </c>
      <c r="F101">
        <v>0</v>
      </c>
      <c r="G101" s="20"/>
      <c r="H101" s="20"/>
      <c r="I101" s="20"/>
      <c r="J101" s="20"/>
      <c r="K101" s="20"/>
      <c r="L101" s="20" t="s">
        <v>118</v>
      </c>
      <c r="M101" s="106" t="str">
        <f>CONCATENATE(D101&amp;"/",E101&amp;"/",F101)</f>
        <v>20/19/0</v>
      </c>
      <c r="N101" s="76"/>
      <c r="O101"/>
    </row>
    <row r="102" spans="1:15" ht="409.5">
      <c r="A102" s="79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9"/>
      <c r="N102" s="79"/>
      <c r="O102"/>
    </row>
    <row r="103" spans="1:15" ht="409.5">
      <c r="A103" s="60" t="s">
        <v>145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76"/>
      <c r="N103" s="79"/>
      <c r="O103"/>
    </row>
    <row r="104" spans="1:15" ht="409.5">
      <c r="A104" s="1" t="s">
        <v>111</v>
      </c>
      <c r="B104" s="1" t="s">
        <v>1</v>
      </c>
      <c r="C104" s="1" t="s">
        <v>2</v>
      </c>
      <c r="D104" s="242" t="s">
        <v>112</v>
      </c>
      <c r="E104" s="242"/>
      <c r="F104" s="242"/>
      <c r="G104" s="242"/>
      <c r="H104" s="242"/>
      <c r="I104" s="242"/>
      <c r="J104" s="242"/>
      <c r="K104" s="242"/>
      <c r="L104" s="242"/>
      <c r="M104" s="242"/>
      <c r="N104" s="79"/>
      <c r="O104"/>
    </row>
    <row r="105" spans="1:15" ht="409.5">
      <c r="A105" s="76" t="s">
        <v>114</v>
      </c>
      <c r="B105" s="93" t="s">
        <v>239</v>
      </c>
      <c r="C105" s="93" t="s">
        <v>3</v>
      </c>
      <c r="D105" s="93">
        <v>36</v>
      </c>
      <c r="E105" s="93">
        <v>21</v>
      </c>
      <c r="F105">
        <v>8</v>
      </c>
      <c r="G105" s="20"/>
      <c r="H105" s="20"/>
      <c r="I105" s="20"/>
      <c r="J105" s="20"/>
      <c r="K105" s="20"/>
      <c r="L105" s="20" t="s">
        <v>118</v>
      </c>
      <c r="M105" s="106" t="str">
        <f>CONCATENATE(D105&amp;"/",E105&amp;"/",F105)</f>
        <v>36/21/8</v>
      </c>
      <c r="N105" s="77"/>
      <c r="O105"/>
    </row>
    <row r="106" spans="1:15" ht="12" customHeight="1">
      <c r="A106" s="76" t="s">
        <v>120</v>
      </c>
      <c r="B106" s="93" t="s">
        <v>108</v>
      </c>
      <c r="C106" s="93" t="s">
        <v>14</v>
      </c>
      <c r="D106" s="93">
        <v>36</v>
      </c>
      <c r="E106" s="93">
        <v>20</v>
      </c>
      <c r="F106">
        <v>9</v>
      </c>
      <c r="G106" s="20"/>
      <c r="H106" s="20"/>
      <c r="I106" s="20"/>
      <c r="J106" s="20"/>
      <c r="K106" s="20"/>
      <c r="L106" s="20" t="s">
        <v>118</v>
      </c>
      <c r="M106" s="106" t="str">
        <f>CONCATENATE(D106&amp;"/",E106&amp;"/",F106)</f>
        <v>36/20/9</v>
      </c>
      <c r="N106" s="77"/>
      <c r="O106"/>
    </row>
    <row r="107" spans="1:15" ht="12" customHeight="1">
      <c r="A107" s="76"/>
      <c r="B107"/>
      <c r="C107"/>
      <c r="D107"/>
      <c r="E107"/>
      <c r="F107"/>
      <c r="G107"/>
      <c r="H107"/>
      <c r="I107"/>
      <c r="J107"/>
      <c r="K107"/>
      <c r="L107"/>
      <c r="M107" s="7"/>
      <c r="N107" s="79"/>
      <c r="O107"/>
    </row>
    <row r="108" spans="1:15" ht="12" customHeight="1">
      <c r="A108" s="60" t="s">
        <v>211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77"/>
      <c r="N108" s="79"/>
      <c r="O108"/>
    </row>
    <row r="109" spans="1:15" ht="12" customHeight="1">
      <c r="A109" s="76" t="s">
        <v>114</v>
      </c>
      <c r="B109" s="93" t="s">
        <v>59</v>
      </c>
      <c r="C109" s="93" t="s">
        <v>7</v>
      </c>
      <c r="D109" s="93">
        <v>43</v>
      </c>
      <c r="E109" s="93">
        <v>24</v>
      </c>
      <c r="F109">
        <v>0</v>
      </c>
      <c r="G109" s="20"/>
      <c r="H109" s="20"/>
      <c r="I109" s="20"/>
      <c r="J109" s="20"/>
      <c r="K109" s="20"/>
      <c r="L109" s="20" t="s">
        <v>118</v>
      </c>
      <c r="M109" s="106" t="str">
        <f>CONCATENATE(D109&amp;"/",E109&amp;"/",F109)</f>
        <v>43/24/0</v>
      </c>
      <c r="N109" s="77" t="s">
        <v>125</v>
      </c>
      <c r="O109"/>
    </row>
    <row r="110" spans="1:15" ht="12" customHeight="1">
      <c r="A110" s="76" t="s">
        <v>120</v>
      </c>
      <c r="B110" s="93" t="s">
        <v>9</v>
      </c>
      <c r="C110" s="93" t="s">
        <v>7</v>
      </c>
      <c r="D110" s="93">
        <v>37</v>
      </c>
      <c r="E110" s="93">
        <v>24</v>
      </c>
      <c r="F110">
        <v>6</v>
      </c>
      <c r="G110" s="20"/>
      <c r="H110" s="20"/>
      <c r="I110" s="20"/>
      <c r="J110" s="20"/>
      <c r="K110" s="20"/>
      <c r="L110" s="20" t="s">
        <v>118</v>
      </c>
      <c r="M110" s="106" t="str">
        <f>CONCATENATE(D110&amp;"/",E110&amp;"/",F110)</f>
        <v>37/24/6</v>
      </c>
      <c r="N110" s="77" t="s">
        <v>125</v>
      </c>
      <c r="O110"/>
    </row>
    <row r="111" spans="1:15" ht="12" customHeight="1">
      <c r="A111" s="76" t="s">
        <v>122</v>
      </c>
      <c r="B111" s="93" t="s">
        <v>77</v>
      </c>
      <c r="C111" s="93" t="s">
        <v>14</v>
      </c>
      <c r="D111" s="93">
        <v>28</v>
      </c>
      <c r="E111" s="93">
        <v>17</v>
      </c>
      <c r="F111">
        <v>0</v>
      </c>
      <c r="G111" s="20"/>
      <c r="H111" s="20"/>
      <c r="I111" s="20"/>
      <c r="J111" s="20"/>
      <c r="K111" s="20"/>
      <c r="L111" s="20" t="s">
        <v>118</v>
      </c>
      <c r="M111" s="106" t="str">
        <f>CONCATENATE(D111&amp;"/",E111&amp;"/",F111)</f>
        <v>28/17/0</v>
      </c>
      <c r="N111" s="79"/>
      <c r="O111"/>
    </row>
    <row r="112" spans="1:15" ht="12" customHeight="1">
      <c r="A112" s="76"/>
      <c r="B112" s="93"/>
      <c r="C112" s="93"/>
      <c r="D112" s="93"/>
      <c r="E112" s="93"/>
      <c r="F112"/>
      <c r="G112" s="20"/>
      <c r="H112" s="20"/>
      <c r="I112" s="20"/>
      <c r="J112" s="20"/>
      <c r="K112" s="20"/>
      <c r="L112" s="20"/>
      <c r="M112" s="106"/>
      <c r="N112" s="79"/>
      <c r="O112"/>
    </row>
    <row r="113" spans="1:15" ht="12" customHeight="1">
      <c r="A113" s="60" t="s">
        <v>358</v>
      </c>
      <c r="B113" s="93"/>
      <c r="C113" s="93"/>
      <c r="D113" s="93"/>
      <c r="E113" s="93"/>
      <c r="F113"/>
      <c r="G113" s="20"/>
      <c r="H113" s="20"/>
      <c r="I113" s="20"/>
      <c r="J113" s="20"/>
      <c r="K113" s="20"/>
      <c r="L113" s="20"/>
      <c r="M113" s="106"/>
      <c r="N113" s="79"/>
      <c r="O113"/>
    </row>
    <row r="114" spans="1:15" ht="12" customHeight="1">
      <c r="A114" s="76" t="s">
        <v>114</v>
      </c>
      <c r="B114" s="93" t="s">
        <v>141</v>
      </c>
      <c r="C114" s="93" t="s">
        <v>5</v>
      </c>
      <c r="D114" s="93">
        <v>22</v>
      </c>
      <c r="E114" s="93">
        <v>14</v>
      </c>
      <c r="F114">
        <v>7</v>
      </c>
      <c r="G114" s="20"/>
      <c r="H114" s="20"/>
      <c r="I114" s="20"/>
      <c r="J114" s="20"/>
      <c r="K114" s="20"/>
      <c r="L114" s="20" t="s">
        <v>118</v>
      </c>
      <c r="M114" s="106" t="str">
        <f>CONCATENATE(D114&amp;"/",E114&amp;"/",F114)</f>
        <v>22/14/7</v>
      </c>
      <c r="N114" s="79"/>
      <c r="O114"/>
    </row>
    <row r="115" spans="1:15" ht="12" customHeight="1">
      <c r="A115" s="7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06"/>
      <c r="N115" s="79"/>
      <c r="O115"/>
    </row>
    <row r="116" spans="1:15" ht="12" customHeight="1">
      <c r="A116" s="60" t="s">
        <v>146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76"/>
      <c r="N116" s="76"/>
      <c r="O116"/>
    </row>
    <row r="117" spans="1:15" ht="12" customHeight="1">
      <c r="A117" s="77" t="s">
        <v>114</v>
      </c>
      <c r="B117" s="93" t="s">
        <v>346</v>
      </c>
      <c r="C117" s="93" t="s">
        <v>7</v>
      </c>
      <c r="D117" s="93">
        <v>29</v>
      </c>
      <c r="E117" s="93">
        <v>21</v>
      </c>
      <c r="F117">
        <v>0</v>
      </c>
      <c r="G117" s="20"/>
      <c r="H117" s="20"/>
      <c r="I117" s="20"/>
      <c r="J117" s="20"/>
      <c r="K117" s="20"/>
      <c r="L117" s="20" t="s">
        <v>118</v>
      </c>
      <c r="M117" s="106" t="str">
        <f>CONCATENATE(D117&amp;"/",E117&amp;"/",F117)</f>
        <v>29/21/0</v>
      </c>
      <c r="N117" s="76"/>
      <c r="O117"/>
    </row>
    <row r="118" spans="1:15" ht="40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76"/>
      <c r="N118" s="76"/>
      <c r="O118"/>
    </row>
    <row r="119" spans="1:15" ht="409.5">
      <c r="A119" s="60" t="s">
        <v>147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6"/>
      <c r="N119" s="76"/>
      <c r="O119"/>
    </row>
    <row r="120" spans="1:15" ht="409.5">
      <c r="A120" s="1" t="s">
        <v>111</v>
      </c>
      <c r="B120" s="1" t="s">
        <v>1</v>
      </c>
      <c r="C120" s="1" t="s">
        <v>2</v>
      </c>
      <c r="D120" s="242" t="s">
        <v>112</v>
      </c>
      <c r="E120" s="242"/>
      <c r="F120" s="242"/>
      <c r="G120" s="242"/>
      <c r="H120" s="242"/>
      <c r="I120" s="242"/>
      <c r="J120" s="242"/>
      <c r="K120" s="242"/>
      <c r="L120" s="242"/>
      <c r="M120" s="242"/>
      <c r="N120" s="76"/>
      <c r="O120"/>
    </row>
    <row r="121" spans="1:15" ht="409.5">
      <c r="A121" s="76" t="s">
        <v>114</v>
      </c>
      <c r="B121" s="93" t="s">
        <v>78</v>
      </c>
      <c r="C121" s="93" t="s">
        <v>14</v>
      </c>
      <c r="D121" s="93">
        <v>35</v>
      </c>
      <c r="E121" s="93">
        <v>24</v>
      </c>
      <c r="F121">
        <v>11</v>
      </c>
      <c r="G121" s="76"/>
      <c r="H121" s="76"/>
      <c r="I121" s="76"/>
      <c r="J121" s="76"/>
      <c r="K121" s="76"/>
      <c r="L121" s="76" t="s">
        <v>118</v>
      </c>
      <c r="M121" s="106" t="str">
        <f>CONCATENATE(D121&amp;"/",E121&amp;"/",F121)</f>
        <v>35/24/11</v>
      </c>
      <c r="N121" s="7"/>
      <c r="O121" s="1"/>
    </row>
    <row r="122" spans="1:15" ht="409.5">
      <c r="A122" s="76" t="s">
        <v>120</v>
      </c>
      <c r="B122" s="93" t="s">
        <v>60</v>
      </c>
      <c r="C122" s="93" t="s">
        <v>11</v>
      </c>
      <c r="D122" s="93">
        <v>34</v>
      </c>
      <c r="E122" s="93">
        <v>20</v>
      </c>
      <c r="F122">
        <v>3</v>
      </c>
      <c r="G122" s="76"/>
      <c r="H122" s="76"/>
      <c r="I122" s="76"/>
      <c r="J122" s="76"/>
      <c r="K122" s="76"/>
      <c r="L122" s="76" t="s">
        <v>118</v>
      </c>
      <c r="M122" s="106" t="str">
        <f>CONCATENATE(D122&amp;"/",E122&amp;"/",F122)</f>
        <v>34/20/3</v>
      </c>
      <c r="N122" s="76"/>
      <c r="O122" s="1"/>
    </row>
    <row r="123" spans="1:15" ht="409.5">
      <c r="A123" s="76" t="s">
        <v>122</v>
      </c>
      <c r="B123" s="93" t="s">
        <v>76</v>
      </c>
      <c r="C123" s="93" t="s">
        <v>14</v>
      </c>
      <c r="D123" s="93">
        <v>26</v>
      </c>
      <c r="E123" s="93">
        <v>19</v>
      </c>
      <c r="F123">
        <v>5</v>
      </c>
      <c r="G123" s="77"/>
      <c r="H123" s="77"/>
      <c r="I123" s="77"/>
      <c r="J123" s="77"/>
      <c r="K123" s="77"/>
      <c r="L123" s="20" t="s">
        <v>118</v>
      </c>
      <c r="M123" s="106" t="str">
        <f>CONCATENATE(D123&amp;"/",E123&amp;"/",F123)</f>
        <v>26/19/5</v>
      </c>
      <c r="N123" s="76"/>
      <c r="O123" s="1"/>
    </row>
    <row r="124" spans="1:15" ht="409.5">
      <c r="A124" s="76" t="s">
        <v>121</v>
      </c>
      <c r="B124" s="93" t="s">
        <v>80</v>
      </c>
      <c r="C124" s="93" t="s">
        <v>5</v>
      </c>
      <c r="D124" s="93">
        <v>17</v>
      </c>
      <c r="E124" s="93">
        <v>14</v>
      </c>
      <c r="F124">
        <v>0</v>
      </c>
      <c r="G124" s="20"/>
      <c r="H124" s="20"/>
      <c r="I124" s="20"/>
      <c r="J124" s="20"/>
      <c r="K124" s="20"/>
      <c r="L124" s="20" t="s">
        <v>118</v>
      </c>
      <c r="M124" s="106" t="str">
        <f>CONCATENATE(D124&amp;"/",E124&amp;"/",F124)</f>
        <v>17/14/0</v>
      </c>
      <c r="N124" s="76"/>
      <c r="O124" s="1"/>
    </row>
    <row r="125" spans="1:15" ht="12" customHeight="1">
      <c r="A125" s="76"/>
      <c r="B125"/>
      <c r="C125"/>
      <c r="D125"/>
      <c r="E125"/>
      <c r="F125"/>
      <c r="G125"/>
      <c r="H125"/>
      <c r="I125"/>
      <c r="J125"/>
      <c r="K125"/>
      <c r="L125"/>
      <c r="M125" s="7"/>
      <c r="N125" s="76"/>
      <c r="O125" s="1"/>
    </row>
    <row r="126" spans="1:15" ht="12" customHeight="1">
      <c r="A126" s="60" t="s">
        <v>148</v>
      </c>
      <c r="B126" s="1"/>
      <c r="C126" s="1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1"/>
    </row>
    <row r="127" spans="1:15" ht="12" customHeight="1">
      <c r="A127" s="1" t="s">
        <v>111</v>
      </c>
      <c r="B127" s="1" t="s">
        <v>1</v>
      </c>
      <c r="C127" s="1" t="s">
        <v>2</v>
      </c>
      <c r="D127" s="1" t="s">
        <v>112</v>
      </c>
      <c r="E127" s="1"/>
      <c r="F127" s="1"/>
      <c r="G127" s="1"/>
      <c r="H127" s="1"/>
      <c r="I127" s="1"/>
      <c r="J127" s="1"/>
      <c r="K127" s="1"/>
      <c r="L127" s="1"/>
      <c r="M127" s="76"/>
      <c r="N127" s="76"/>
      <c r="O127" s="1"/>
    </row>
    <row r="128" spans="1:15" ht="12" customHeight="1">
      <c r="A128" s="76" t="s">
        <v>114</v>
      </c>
      <c r="B128" s="93" t="s">
        <v>15</v>
      </c>
      <c r="C128" s="93" t="s">
        <v>14</v>
      </c>
      <c r="D128" s="93">
        <v>46</v>
      </c>
      <c r="E128" s="93">
        <v>25</v>
      </c>
      <c r="F128">
        <v>8</v>
      </c>
      <c r="G128" s="20"/>
      <c r="H128" s="20"/>
      <c r="I128" s="20"/>
      <c r="J128" s="20"/>
      <c r="K128" s="20"/>
      <c r="L128" s="20" t="s">
        <v>118</v>
      </c>
      <c r="M128" s="106" t="str">
        <f aca="true" t="shared" si="5" ref="M128:M145">CONCATENATE(D128&amp;"/",E128&amp;"/",F128)</f>
        <v>46/25/8</v>
      </c>
      <c r="N128" s="77" t="s">
        <v>119</v>
      </c>
      <c r="O128" s="20"/>
    </row>
    <row r="129" spans="1:15" ht="12" customHeight="1">
      <c r="A129" s="77" t="s">
        <v>120</v>
      </c>
      <c r="B129" s="93" t="s">
        <v>75</v>
      </c>
      <c r="C129" s="93" t="s">
        <v>3</v>
      </c>
      <c r="D129" s="93">
        <v>45</v>
      </c>
      <c r="E129" s="93">
        <v>24</v>
      </c>
      <c r="F129">
        <v>9</v>
      </c>
      <c r="G129" s="20"/>
      <c r="H129" s="20"/>
      <c r="I129" s="20"/>
      <c r="J129" s="20"/>
      <c r="K129" s="20"/>
      <c r="L129" s="20" t="s">
        <v>118</v>
      </c>
      <c r="M129" s="106" t="str">
        <f t="shared" si="5"/>
        <v>45/24/9</v>
      </c>
      <c r="N129" s="77" t="s">
        <v>119</v>
      </c>
      <c r="O129" s="1"/>
    </row>
    <row r="130" spans="1:15" ht="12" customHeight="1">
      <c r="A130" s="76" t="s">
        <v>122</v>
      </c>
      <c r="B130" s="93" t="s">
        <v>101</v>
      </c>
      <c r="C130" s="93" t="s">
        <v>3</v>
      </c>
      <c r="D130" s="93">
        <v>44</v>
      </c>
      <c r="E130" s="93">
        <v>25</v>
      </c>
      <c r="F130">
        <v>15</v>
      </c>
      <c r="G130" s="20"/>
      <c r="H130" s="20"/>
      <c r="I130" s="20"/>
      <c r="J130" s="20"/>
      <c r="K130" s="20"/>
      <c r="L130" s="20" t="s">
        <v>118</v>
      </c>
      <c r="M130" s="106" t="str">
        <f t="shared" si="5"/>
        <v>44/25/15</v>
      </c>
      <c r="N130" s="77" t="s">
        <v>125</v>
      </c>
      <c r="O130" s="1"/>
    </row>
    <row r="131" spans="1:15" ht="12" customHeight="1">
      <c r="A131" s="77" t="s">
        <v>121</v>
      </c>
      <c r="B131" s="93" t="s">
        <v>6</v>
      </c>
      <c r="C131" s="93" t="s">
        <v>7</v>
      </c>
      <c r="D131" s="93">
        <v>44</v>
      </c>
      <c r="E131" s="93">
        <v>25</v>
      </c>
      <c r="F131">
        <v>10</v>
      </c>
      <c r="G131" s="20"/>
      <c r="H131" s="20"/>
      <c r="I131" s="20"/>
      <c r="J131" s="20"/>
      <c r="K131" s="20"/>
      <c r="L131" s="20" t="s">
        <v>118</v>
      </c>
      <c r="M131" s="106" t="str">
        <f t="shared" si="5"/>
        <v>44/25/10</v>
      </c>
      <c r="N131" s="77" t="s">
        <v>125</v>
      </c>
      <c r="O131" s="1"/>
    </row>
    <row r="132" spans="1:15" ht="12" customHeight="1">
      <c r="A132" s="77" t="s">
        <v>117</v>
      </c>
      <c r="B132" s="93" t="s">
        <v>79</v>
      </c>
      <c r="C132" s="93" t="s">
        <v>14</v>
      </c>
      <c r="D132" s="93">
        <v>40</v>
      </c>
      <c r="E132" s="93">
        <v>25</v>
      </c>
      <c r="F132">
        <v>9</v>
      </c>
      <c r="G132" s="20"/>
      <c r="H132" s="20"/>
      <c r="I132" s="20"/>
      <c r="J132" s="20"/>
      <c r="K132" s="20"/>
      <c r="L132" s="20" t="s">
        <v>118</v>
      </c>
      <c r="M132" s="106" t="str">
        <f t="shared" si="5"/>
        <v>40/25/9</v>
      </c>
      <c r="N132" s="77" t="s">
        <v>125</v>
      </c>
      <c r="O132" s="1"/>
    </row>
    <row r="133" spans="1:15" ht="12" customHeight="1">
      <c r="A133" s="77" t="s">
        <v>116</v>
      </c>
      <c r="B133" s="93" t="s">
        <v>170</v>
      </c>
      <c r="C133" s="93" t="s">
        <v>5</v>
      </c>
      <c r="D133" s="93">
        <v>40</v>
      </c>
      <c r="E133" s="93">
        <v>24</v>
      </c>
      <c r="F133">
        <v>6</v>
      </c>
      <c r="G133" s="20"/>
      <c r="H133" s="20"/>
      <c r="I133" s="20"/>
      <c r="J133" s="20"/>
      <c r="K133" s="20"/>
      <c r="L133" s="20" t="s">
        <v>118</v>
      </c>
      <c r="M133" s="106" t="str">
        <f t="shared" si="5"/>
        <v>40/24/6</v>
      </c>
      <c r="N133" s="77" t="s">
        <v>125</v>
      </c>
      <c r="O133" s="1"/>
    </row>
    <row r="134" spans="1:15" ht="12" customHeight="1">
      <c r="A134" s="76" t="s">
        <v>127</v>
      </c>
      <c r="B134" s="93" t="s">
        <v>12</v>
      </c>
      <c r="C134" s="93" t="s">
        <v>7</v>
      </c>
      <c r="D134" s="93">
        <v>39</v>
      </c>
      <c r="E134" s="93">
        <v>23</v>
      </c>
      <c r="F134">
        <v>7</v>
      </c>
      <c r="G134" s="20"/>
      <c r="H134" s="20"/>
      <c r="I134" s="20"/>
      <c r="J134" s="20"/>
      <c r="K134" s="20"/>
      <c r="L134" s="20" t="s">
        <v>118</v>
      </c>
      <c r="M134" s="106" t="str">
        <f t="shared" si="5"/>
        <v>39/23/7</v>
      </c>
      <c r="N134" s="76"/>
      <c r="O134" s="1"/>
    </row>
    <row r="135" spans="1:15" ht="12" customHeight="1">
      <c r="A135" s="76" t="s">
        <v>128</v>
      </c>
      <c r="B135" s="93" t="s">
        <v>43</v>
      </c>
      <c r="C135" s="93" t="s">
        <v>14</v>
      </c>
      <c r="D135" s="93">
        <v>38</v>
      </c>
      <c r="E135" s="93">
        <v>22</v>
      </c>
      <c r="F135">
        <v>16</v>
      </c>
      <c r="G135" s="81"/>
      <c r="H135" s="81"/>
      <c r="I135" s="81"/>
      <c r="J135" s="81"/>
      <c r="K135" s="81"/>
      <c r="L135" s="20" t="s">
        <v>118</v>
      </c>
      <c r="M135" s="106" t="str">
        <f t="shared" si="5"/>
        <v>38/22/16</v>
      </c>
      <c r="N135" s="76"/>
      <c r="O135" s="1"/>
    </row>
    <row r="136" spans="1:15" ht="12" customHeight="1">
      <c r="A136" s="76" t="s">
        <v>129</v>
      </c>
      <c r="B136" s="93" t="s">
        <v>88</v>
      </c>
      <c r="C136" s="93" t="s">
        <v>14</v>
      </c>
      <c r="D136" s="93">
        <v>35</v>
      </c>
      <c r="E136" s="93">
        <v>23</v>
      </c>
      <c r="F136">
        <v>12</v>
      </c>
      <c r="G136" s="81"/>
      <c r="H136" s="81"/>
      <c r="I136" s="81"/>
      <c r="J136" s="81"/>
      <c r="K136" s="81"/>
      <c r="L136" s="20" t="s">
        <v>118</v>
      </c>
      <c r="M136" s="106" t="str">
        <f t="shared" si="5"/>
        <v>35/23/12</v>
      </c>
      <c r="N136" s="76"/>
      <c r="O136" s="1"/>
    </row>
    <row r="137" spans="1:15" ht="12" customHeight="1">
      <c r="A137" s="79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0" t="s">
        <v>118</v>
      </c>
      <c r="M137" s="106" t="str">
        <f t="shared" si="5"/>
        <v>//</v>
      </c>
      <c r="N137" s="76"/>
      <c r="O137" s="1"/>
    </row>
    <row r="138" spans="1:15" ht="12" customHeight="1">
      <c r="A138" s="60" t="s">
        <v>359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0" t="s">
        <v>118</v>
      </c>
      <c r="M138" s="106" t="str">
        <f t="shared" si="5"/>
        <v>//</v>
      </c>
      <c r="N138" s="76"/>
      <c r="O138" s="1"/>
    </row>
    <row r="139" spans="1:15" ht="12" customHeight="1">
      <c r="A139" s="77" t="s">
        <v>114</v>
      </c>
      <c r="B139" s="93" t="s">
        <v>24</v>
      </c>
      <c r="C139" s="93" t="s">
        <v>7</v>
      </c>
      <c r="D139" s="93">
        <v>40</v>
      </c>
      <c r="E139" s="93">
        <v>22</v>
      </c>
      <c r="F139">
        <v>5</v>
      </c>
      <c r="G139" s="76"/>
      <c r="H139" s="76"/>
      <c r="I139" s="76"/>
      <c r="J139" s="76"/>
      <c r="K139" s="76"/>
      <c r="L139" s="76" t="s">
        <v>118</v>
      </c>
      <c r="M139" s="106" t="str">
        <f t="shared" si="5"/>
        <v>40/22/5</v>
      </c>
      <c r="N139" s="76" t="s">
        <v>125</v>
      </c>
      <c r="O139" s="1"/>
    </row>
    <row r="140" spans="1:15" ht="12" customHeight="1">
      <c r="A140" s="77" t="s">
        <v>120</v>
      </c>
      <c r="B140" s="93" t="s">
        <v>22</v>
      </c>
      <c r="C140" s="93" t="s">
        <v>14</v>
      </c>
      <c r="D140" s="93">
        <v>33</v>
      </c>
      <c r="E140" s="93">
        <v>21</v>
      </c>
      <c r="F140">
        <v>5</v>
      </c>
      <c r="G140" s="77"/>
      <c r="H140" s="77"/>
      <c r="I140" s="77"/>
      <c r="J140" s="77"/>
      <c r="K140" s="77"/>
      <c r="L140" s="20" t="s">
        <v>118</v>
      </c>
      <c r="M140" s="106" t="str">
        <f t="shared" si="5"/>
        <v>33/21/5</v>
      </c>
      <c r="N140" s="76"/>
      <c r="O140" s="1"/>
    </row>
    <row r="141" spans="1:15" ht="12" customHeight="1">
      <c r="A141" s="77" t="s">
        <v>122</v>
      </c>
      <c r="B141" s="93" t="s">
        <v>69</v>
      </c>
      <c r="C141" s="93" t="s">
        <v>14</v>
      </c>
      <c r="D141" s="93">
        <v>32</v>
      </c>
      <c r="E141" s="93">
        <v>20</v>
      </c>
      <c r="F141">
        <v>0</v>
      </c>
      <c r="G141" s="20"/>
      <c r="H141" s="20"/>
      <c r="I141" s="20"/>
      <c r="J141" s="20"/>
      <c r="K141" s="20"/>
      <c r="L141" s="20" t="s">
        <v>118</v>
      </c>
      <c r="M141" s="106" t="str">
        <f t="shared" si="5"/>
        <v>32/20/0</v>
      </c>
      <c r="N141" s="76"/>
      <c r="O141" s="1"/>
    </row>
    <row r="142" spans="1:15" ht="12" customHeight="1">
      <c r="A142" s="77" t="s">
        <v>121</v>
      </c>
      <c r="B142" s="93" t="s">
        <v>276</v>
      </c>
      <c r="C142" s="93" t="s">
        <v>11</v>
      </c>
      <c r="D142" s="93">
        <v>29</v>
      </c>
      <c r="E142" s="93">
        <v>21</v>
      </c>
      <c r="F142">
        <v>0</v>
      </c>
      <c r="G142" s="77"/>
      <c r="H142" s="77"/>
      <c r="I142" s="77"/>
      <c r="J142" s="77"/>
      <c r="K142" s="77"/>
      <c r="L142" s="20" t="s">
        <v>118</v>
      </c>
      <c r="M142" s="106" t="str">
        <f t="shared" si="5"/>
        <v>29/21/0</v>
      </c>
      <c r="N142" s="76"/>
      <c r="O142" s="1"/>
    </row>
    <row r="143" spans="1:15" ht="12" customHeight="1">
      <c r="A143" s="77" t="s">
        <v>117</v>
      </c>
      <c r="B143" s="93" t="s">
        <v>55</v>
      </c>
      <c r="C143" s="93" t="s">
        <v>14</v>
      </c>
      <c r="D143" s="93">
        <v>29</v>
      </c>
      <c r="E143" s="93">
        <v>16</v>
      </c>
      <c r="F143">
        <v>3</v>
      </c>
      <c r="G143" s="20"/>
      <c r="H143" s="20"/>
      <c r="I143" s="20"/>
      <c r="J143" s="20"/>
      <c r="K143" s="20"/>
      <c r="L143" s="20" t="s">
        <v>118</v>
      </c>
      <c r="M143" s="106" t="str">
        <f t="shared" si="5"/>
        <v>29/16/3</v>
      </c>
      <c r="N143" s="76"/>
      <c r="O143" s="1"/>
    </row>
    <row r="144" spans="1:15" ht="409.5">
      <c r="A144" s="77" t="s">
        <v>116</v>
      </c>
      <c r="B144" s="93" t="s">
        <v>68</v>
      </c>
      <c r="C144" s="93" t="s">
        <v>5</v>
      </c>
      <c r="D144" s="93">
        <v>19</v>
      </c>
      <c r="E144" s="93">
        <v>14</v>
      </c>
      <c r="F144">
        <v>0</v>
      </c>
      <c r="G144" s="77"/>
      <c r="H144" s="77"/>
      <c r="I144" s="77"/>
      <c r="J144" s="77"/>
      <c r="K144" s="77"/>
      <c r="L144" s="20" t="s">
        <v>118</v>
      </c>
      <c r="M144" s="106" t="str">
        <f t="shared" si="5"/>
        <v>19/14/0</v>
      </c>
      <c r="N144" s="76"/>
      <c r="O144" s="1"/>
    </row>
    <row r="145" spans="1:15" ht="409.5">
      <c r="A145" s="77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20" t="s">
        <v>118</v>
      </c>
      <c r="M145" s="106" t="str">
        <f t="shared" si="5"/>
        <v>//</v>
      </c>
      <c r="N145" s="76"/>
      <c r="O145" s="1"/>
    </row>
    <row r="146" spans="1:15" ht="409.5">
      <c r="A146" s="243" t="s">
        <v>149</v>
      </c>
      <c r="B146" s="24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76"/>
      <c r="N146" s="76"/>
      <c r="O146" s="1"/>
    </row>
    <row r="147" spans="1:15" ht="409.5">
      <c r="A147" s="1" t="s">
        <v>111</v>
      </c>
      <c r="B147" s="1" t="s">
        <v>150</v>
      </c>
      <c r="C147" s="1" t="s">
        <v>151</v>
      </c>
      <c r="D147" s="1" t="s">
        <v>152</v>
      </c>
      <c r="E147" s="1"/>
      <c r="F147" s="1"/>
      <c r="G147" s="1"/>
      <c r="H147" s="1"/>
      <c r="I147" s="1"/>
      <c r="J147" s="1"/>
      <c r="K147" s="1"/>
      <c r="L147" s="1"/>
      <c r="M147" s="76"/>
      <c r="N147" s="76"/>
      <c r="O147" s="1"/>
    </row>
    <row r="148" spans="1:15" ht="409.5">
      <c r="A148" s="76" t="s">
        <v>114</v>
      </c>
      <c r="B148" s="20" t="s">
        <v>126</v>
      </c>
      <c r="C148" s="20" t="s">
        <v>360</v>
      </c>
      <c r="D148" s="43" t="s">
        <v>169</v>
      </c>
      <c r="E148" s="43"/>
      <c r="F148"/>
      <c r="G148" s="43"/>
      <c r="H148"/>
      <c r="I148" s="20"/>
      <c r="J148" s="20"/>
      <c r="K148" s="20"/>
      <c r="L148" s="20"/>
      <c r="M148" s="92" t="s">
        <v>222</v>
      </c>
      <c r="N148" s="77"/>
      <c r="O148" s="43"/>
    </row>
    <row r="149" spans="1:15" ht="409.5">
      <c r="A149" s="76"/>
      <c r="B149" s="20"/>
      <c r="C149" s="20"/>
      <c r="D149" s="43" t="s">
        <v>35</v>
      </c>
      <c r="E149" s="43"/>
      <c r="F149"/>
      <c r="G149" s="43"/>
      <c r="H149"/>
      <c r="I149" s="20"/>
      <c r="J149" s="20"/>
      <c r="K149" s="20"/>
      <c r="L149" s="20"/>
      <c r="M149" s="92" t="s">
        <v>153</v>
      </c>
      <c r="N149" s="77"/>
      <c r="O149" s="43"/>
    </row>
    <row r="150" spans="1:15" ht="409.5">
      <c r="A150" s="76"/>
      <c r="B150" s="20"/>
      <c r="C150" s="20"/>
      <c r="D150" s="43" t="s">
        <v>170</v>
      </c>
      <c r="E150" s="43"/>
      <c r="F150"/>
      <c r="G150" s="43"/>
      <c r="H150"/>
      <c r="I150" s="20"/>
      <c r="J150" s="20"/>
      <c r="K150" s="20"/>
      <c r="L150" s="20"/>
      <c r="M150" s="92" t="s">
        <v>154</v>
      </c>
      <c r="N150" s="77"/>
      <c r="O150" s="43"/>
    </row>
    <row r="151" spans="1:15" ht="409.5">
      <c r="A151"/>
      <c r="B151"/>
      <c r="C151"/>
      <c r="D151"/>
      <c r="E151"/>
      <c r="F151"/>
      <c r="G151"/>
      <c r="H151"/>
      <c r="I151"/>
      <c r="J151"/>
      <c r="K151"/>
      <c r="L151"/>
      <c r="M151" s="7"/>
      <c r="N151" s="7"/>
      <c r="O151"/>
    </row>
    <row r="152" spans="1:15" ht="409.5">
      <c r="A152" s="76" t="s">
        <v>120</v>
      </c>
      <c r="B152" s="70" t="s">
        <v>115</v>
      </c>
      <c r="C152" s="10" t="s">
        <v>361</v>
      </c>
      <c r="D152" s="43" t="s">
        <v>15</v>
      </c>
      <c r="E152" s="43"/>
      <c r="F152"/>
      <c r="G152"/>
      <c r="H152" s="20"/>
      <c r="I152" s="20"/>
      <c r="J152" s="20"/>
      <c r="K152" s="20"/>
      <c r="L152" s="20"/>
      <c r="M152" s="92" t="s">
        <v>362</v>
      </c>
      <c r="N152" s="43"/>
      <c r="O152" s="83"/>
    </row>
    <row r="153" spans="1:15" ht="409.5">
      <c r="A153" s="76"/>
      <c r="B153" s="10"/>
      <c r="C153" s="10"/>
      <c r="D153" s="43" t="s">
        <v>43</v>
      </c>
      <c r="E153" s="43"/>
      <c r="F153"/>
      <c r="G153"/>
      <c r="H153" s="20"/>
      <c r="I153" s="20"/>
      <c r="J153" s="20"/>
      <c r="K153" s="20"/>
      <c r="L153" s="20"/>
      <c r="M153" s="92" t="s">
        <v>224</v>
      </c>
      <c r="N153" s="43"/>
      <c r="O153" s="83"/>
    </row>
    <row r="154" spans="1:15" ht="409.5">
      <c r="A154" s="76"/>
      <c r="B154" s="20"/>
      <c r="C154" s="20"/>
      <c r="D154" s="43" t="s">
        <v>350</v>
      </c>
      <c r="E154" s="43"/>
      <c r="F154"/>
      <c r="G154"/>
      <c r="H154" s="20"/>
      <c r="I154" s="20"/>
      <c r="J154" s="20"/>
      <c r="K154" s="20"/>
      <c r="L154" s="20"/>
      <c r="M154" s="92" t="s">
        <v>156</v>
      </c>
      <c r="N154" s="43"/>
      <c r="O154" s="83"/>
    </row>
    <row r="155" spans="1:15" ht="409.5">
      <c r="A155" s="76"/>
      <c r="B155" s="81"/>
      <c r="C155" s="81"/>
      <c r="D155"/>
      <c r="E155"/>
      <c r="F155"/>
      <c r="G155"/>
      <c r="H155"/>
      <c r="I155"/>
      <c r="J155"/>
      <c r="K155"/>
      <c r="L155"/>
      <c r="M155" s="7"/>
      <c r="N155" s="7"/>
      <c r="O155" s="1"/>
    </row>
    <row r="156" spans="1:15" ht="409.5">
      <c r="A156" s="76" t="s">
        <v>122</v>
      </c>
      <c r="B156" s="20" t="s">
        <v>109</v>
      </c>
      <c r="C156" s="20" t="s">
        <v>363</v>
      </c>
      <c r="D156" s="43" t="s">
        <v>6</v>
      </c>
      <c r="E156" s="43"/>
      <c r="F156"/>
      <c r="G156"/>
      <c r="H156" s="20"/>
      <c r="I156" s="20"/>
      <c r="J156" s="20"/>
      <c r="K156" s="20"/>
      <c r="L156" s="20"/>
      <c r="M156" s="92" t="s">
        <v>362</v>
      </c>
      <c r="N156" s="43"/>
      <c r="O156" s="43"/>
    </row>
    <row r="157" spans="1:15" ht="409.5">
      <c r="A157" s="76"/>
      <c r="B157" s="20"/>
      <c r="C157" s="20"/>
      <c r="D157" s="43" t="s">
        <v>356</v>
      </c>
      <c r="E157" s="43"/>
      <c r="F157"/>
      <c r="G157"/>
      <c r="H157" s="20"/>
      <c r="I157" s="20"/>
      <c r="J157" s="20"/>
      <c r="K157" s="20"/>
      <c r="L157" s="20"/>
      <c r="M157" s="92" t="s">
        <v>156</v>
      </c>
      <c r="N157" s="43"/>
      <c r="O157" s="43"/>
    </row>
    <row r="158" spans="1:15" ht="409.5">
      <c r="A158" s="76"/>
      <c r="B158" s="20"/>
      <c r="C158" s="20"/>
      <c r="D158" s="43" t="s">
        <v>74</v>
      </c>
      <c r="E158" s="43"/>
      <c r="F158"/>
      <c r="G158"/>
      <c r="H158" s="20"/>
      <c r="I158" s="20"/>
      <c r="J158" s="20"/>
      <c r="K158" s="20"/>
      <c r="L158" s="20"/>
      <c r="M158" s="92" t="s">
        <v>364</v>
      </c>
      <c r="N158" s="43"/>
      <c r="O158" s="43"/>
    </row>
    <row r="159" spans="1:15" ht="409.5">
      <c r="A159" s="7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0"/>
      <c r="N159" s="80"/>
      <c r="O159" s="1"/>
    </row>
    <row r="160" spans="1:15" ht="409.5">
      <c r="A160" s="76" t="s">
        <v>121</v>
      </c>
      <c r="B160" s="20" t="s">
        <v>123</v>
      </c>
      <c r="C160" s="20" t="s">
        <v>365</v>
      </c>
      <c r="D160" s="43" t="s">
        <v>239</v>
      </c>
      <c r="E160" s="43"/>
      <c r="F160"/>
      <c r="G160"/>
      <c r="H160" s="20"/>
      <c r="I160" s="20"/>
      <c r="J160" s="20"/>
      <c r="K160" s="20"/>
      <c r="L160" s="20"/>
      <c r="M160" s="92" t="s">
        <v>222</v>
      </c>
      <c r="N160" s="43"/>
      <c r="O160"/>
    </row>
    <row r="161" spans="1:15" ht="409.5">
      <c r="A161" s="76"/>
      <c r="B161" s="20"/>
      <c r="C161" s="20"/>
      <c r="D161" s="43" t="s">
        <v>75</v>
      </c>
      <c r="E161" s="43"/>
      <c r="F161"/>
      <c r="G161"/>
      <c r="H161" s="20"/>
      <c r="I161" s="20"/>
      <c r="J161" s="20"/>
      <c r="K161" s="20"/>
      <c r="L161" s="20"/>
      <c r="M161" s="92" t="s">
        <v>163</v>
      </c>
      <c r="N161" s="43"/>
      <c r="O161" s="1"/>
    </row>
    <row r="162" spans="1:15" ht="409.5">
      <c r="A162" s="76"/>
      <c r="B162" s="20"/>
      <c r="C162" s="20"/>
      <c r="D162" s="43" t="s">
        <v>216</v>
      </c>
      <c r="E162"/>
      <c r="F162"/>
      <c r="G162"/>
      <c r="H162"/>
      <c r="I162"/>
      <c r="J162"/>
      <c r="K162"/>
      <c r="L162"/>
      <c r="M162" s="92" t="s">
        <v>366</v>
      </c>
      <c r="N162" s="43"/>
      <c r="O162" s="1"/>
    </row>
    <row r="163" spans="1:15" ht="409.5">
      <c r="A163" s="7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0"/>
      <c r="N163" s="80"/>
      <c r="O163" s="1"/>
    </row>
    <row r="164" spans="1:15" ht="409.5">
      <c r="A164" s="76" t="s">
        <v>117</v>
      </c>
      <c r="B164" s="20" t="s">
        <v>131</v>
      </c>
      <c r="C164" s="20" t="s">
        <v>367</v>
      </c>
      <c r="D164" s="43" t="s">
        <v>276</v>
      </c>
      <c r="E164" s="43"/>
      <c r="F164"/>
      <c r="G164"/>
      <c r="H164" s="43"/>
      <c r="I164" s="20"/>
      <c r="J164" s="20"/>
      <c r="K164" s="20"/>
      <c r="L164" s="20"/>
      <c r="M164" s="92" t="s">
        <v>223</v>
      </c>
      <c r="N164" s="43"/>
      <c r="O164" s="1"/>
    </row>
    <row r="165" spans="1:15" ht="409.5">
      <c r="A165" s="76"/>
      <c r="B165" s="20"/>
      <c r="C165" s="20"/>
      <c r="D165" s="43" t="s">
        <v>60</v>
      </c>
      <c r="E165" s="43"/>
      <c r="F165"/>
      <c r="G165"/>
      <c r="H165" s="43"/>
      <c r="I165" s="20"/>
      <c r="J165" s="20"/>
      <c r="K165" s="20"/>
      <c r="L165" s="20"/>
      <c r="M165" s="92" t="s">
        <v>368</v>
      </c>
      <c r="N165" s="43"/>
      <c r="O165" s="1"/>
    </row>
    <row r="166" spans="1:15" ht="409.5">
      <c r="A166" s="60" t="s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6"/>
      <c r="N166" s="76"/>
      <c r="O166" s="1"/>
    </row>
    <row r="167" spans="1:15" ht="409.5">
      <c r="A167" s="1" t="s">
        <v>111</v>
      </c>
      <c r="B167" s="1" t="s">
        <v>150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6"/>
      <c r="N167" s="76"/>
      <c r="O167" s="1"/>
    </row>
    <row r="168" spans="1:15" ht="409.5">
      <c r="A168" s="76" t="s">
        <v>114</v>
      </c>
      <c r="B168" s="70" t="s">
        <v>123</v>
      </c>
      <c r="C168" s="20" t="s">
        <v>369</v>
      </c>
      <c r="D168" s="43" t="s">
        <v>64</v>
      </c>
      <c r="E168" s="43"/>
      <c r="F168"/>
      <c r="G168"/>
      <c r="H168" s="20"/>
      <c r="I168" s="20"/>
      <c r="J168" s="20"/>
      <c r="K168" s="20"/>
      <c r="L168" s="20"/>
      <c r="M168" s="92" t="s">
        <v>223</v>
      </c>
      <c r="N168" s="43"/>
      <c r="O168" s="1"/>
    </row>
    <row r="169" spans="1:15" ht="409.5">
      <c r="A169" s="76"/>
      <c r="B169" s="20"/>
      <c r="C169" s="20"/>
      <c r="D169" s="43" t="s">
        <v>62</v>
      </c>
      <c r="E169" s="43"/>
      <c r="F169" s="17"/>
      <c r="G169" s="17"/>
      <c r="H169" s="22"/>
      <c r="I169" s="22"/>
      <c r="J169" s="22"/>
      <c r="K169" s="22"/>
      <c r="L169" s="22"/>
      <c r="M169" s="92" t="s">
        <v>370</v>
      </c>
      <c r="N169" s="43"/>
      <c r="O169" s="1"/>
    </row>
    <row r="170" spans="1:15" ht="409.5">
      <c r="A170"/>
      <c r="B170"/>
      <c r="C170"/>
      <c r="D170"/>
      <c r="E170"/>
      <c r="F170"/>
      <c r="G170"/>
      <c r="H170"/>
      <c r="I170"/>
      <c r="J170"/>
      <c r="K170"/>
      <c r="L170"/>
      <c r="M170" s="7"/>
      <c r="N170" s="7"/>
      <c r="O170"/>
    </row>
    <row r="171" spans="1:15" ht="409.5">
      <c r="A171" s="76" t="s">
        <v>120</v>
      </c>
      <c r="B171" s="20" t="s">
        <v>126</v>
      </c>
      <c r="C171" s="20" t="s">
        <v>371</v>
      </c>
      <c r="D171" s="43" t="s">
        <v>68</v>
      </c>
      <c r="E171" s="43"/>
      <c r="F171"/>
      <c r="G171"/>
      <c r="H171" s="20"/>
      <c r="I171" s="20"/>
      <c r="J171" s="20"/>
      <c r="K171" s="20"/>
      <c r="L171" s="20"/>
      <c r="M171" s="92" t="s">
        <v>339</v>
      </c>
      <c r="N171" s="43"/>
      <c r="O171"/>
    </row>
    <row r="172" spans="1:15" ht="409.5">
      <c r="A172" s="76"/>
      <c r="B172" s="20"/>
      <c r="C172" s="20"/>
      <c r="D172" s="43" t="s">
        <v>141</v>
      </c>
      <c r="E172" s="43"/>
      <c r="F172"/>
      <c r="G172"/>
      <c r="H172" s="20"/>
      <c r="I172" s="20"/>
      <c r="J172" s="20"/>
      <c r="K172" s="20"/>
      <c r="L172" s="20"/>
      <c r="M172" s="92" t="s">
        <v>228</v>
      </c>
      <c r="N172" s="43"/>
      <c r="O172"/>
    </row>
    <row r="173" spans="1:15" ht="409.5">
      <c r="A173" s="7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6"/>
      <c r="N173" s="76"/>
      <c r="O173"/>
    </row>
    <row r="174" spans="1:15" ht="409.5">
      <c r="A174" s="76" t="s">
        <v>122</v>
      </c>
      <c r="B174" s="20" t="s">
        <v>115</v>
      </c>
      <c r="C174" s="20" t="s">
        <v>372</v>
      </c>
      <c r="D174" s="43" t="s">
        <v>69</v>
      </c>
      <c r="E174" s="43"/>
      <c r="F174"/>
      <c r="G174"/>
      <c r="H174" s="20"/>
      <c r="I174" s="20"/>
      <c r="J174" s="20"/>
      <c r="K174" s="20"/>
      <c r="L174" s="20"/>
      <c r="M174" s="92" t="s">
        <v>225</v>
      </c>
      <c r="N174" s="43"/>
      <c r="O174"/>
    </row>
    <row r="175" spans="1:15" ht="409.5">
      <c r="A175" s="76"/>
      <c r="B175" s="20"/>
      <c r="C175" s="20"/>
      <c r="D175" s="43" t="s">
        <v>55</v>
      </c>
      <c r="E175" s="43"/>
      <c r="F175"/>
      <c r="G175"/>
      <c r="H175" s="20"/>
      <c r="I175" s="20"/>
      <c r="J175" s="20"/>
      <c r="K175" s="20"/>
      <c r="L175" s="20"/>
      <c r="M175" s="92" t="s">
        <v>166</v>
      </c>
      <c r="N175" s="43"/>
      <c r="O175"/>
    </row>
    <row r="176" spans="1:15" ht="409.5">
      <c r="A176" s="76"/>
      <c r="B176"/>
      <c r="C176"/>
      <c r="D176"/>
      <c r="E176"/>
      <c r="F176"/>
      <c r="G176"/>
      <c r="H176"/>
      <c r="I176"/>
      <c r="J176"/>
      <c r="K176"/>
      <c r="L176"/>
      <c r="M176" s="7"/>
      <c r="N176" s="76"/>
      <c r="O176"/>
    </row>
    <row r="177" spans="1:15" ht="409.5">
      <c r="A177" s="76" t="s">
        <v>121</v>
      </c>
      <c r="B177" s="20" t="s">
        <v>109</v>
      </c>
      <c r="C177" s="20" t="s">
        <v>373</v>
      </c>
      <c r="D177" s="43" t="s">
        <v>24</v>
      </c>
      <c r="E177" s="43"/>
      <c r="F177"/>
      <c r="G177" s="43"/>
      <c r="H177" s="20"/>
      <c r="I177" s="20"/>
      <c r="J177" s="20"/>
      <c r="K177" s="20"/>
      <c r="L177" s="20"/>
      <c r="M177" s="92" t="s">
        <v>374</v>
      </c>
      <c r="N177" s="43"/>
      <c r="O177"/>
    </row>
    <row r="178" spans="1:15" ht="409.5">
      <c r="A178" s="76"/>
      <c r="B178" s="20"/>
      <c r="C178" s="20"/>
      <c r="D178" s="43" t="s">
        <v>17</v>
      </c>
      <c r="E178" s="43"/>
      <c r="F178"/>
      <c r="G178" s="43"/>
      <c r="H178" s="20"/>
      <c r="I178" s="20"/>
      <c r="J178" s="20"/>
      <c r="K178" s="20"/>
      <c r="L178" s="20"/>
      <c r="M178" s="92" t="s">
        <v>375</v>
      </c>
      <c r="N178" s="43"/>
      <c r="O178"/>
    </row>
    <row r="179" spans="1:15" ht="409.5">
      <c r="A179" s="60" t="s">
        <v>167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6"/>
      <c r="N179" s="76"/>
      <c r="O179"/>
    </row>
    <row r="180" spans="1:15" ht="409.5">
      <c r="A180" s="1" t="s">
        <v>111</v>
      </c>
      <c r="B180" s="1" t="s">
        <v>150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6"/>
      <c r="N180" s="76"/>
      <c r="O180"/>
    </row>
    <row r="181" spans="1:15" ht="409.5">
      <c r="A181" s="76" t="s">
        <v>114</v>
      </c>
      <c r="B181" s="20" t="s">
        <v>123</v>
      </c>
      <c r="C181" s="20" t="s">
        <v>376</v>
      </c>
      <c r="D181" s="20" t="s">
        <v>75</v>
      </c>
      <c r="E181" s="20"/>
      <c r="F181" s="20"/>
      <c r="G181" s="20"/>
      <c r="H181" s="20"/>
      <c r="I181" s="20"/>
      <c r="J181" s="20"/>
      <c r="K181" s="20"/>
      <c r="L181" s="20"/>
      <c r="M181" s="77" t="s">
        <v>364</v>
      </c>
      <c r="N181" s="76"/>
      <c r="O181"/>
    </row>
    <row r="182" spans="1:15" ht="409.5">
      <c r="A182" s="76"/>
      <c r="B182" s="20"/>
      <c r="C182" s="20"/>
      <c r="D182" s="20" t="s">
        <v>101</v>
      </c>
      <c r="E182" s="20"/>
      <c r="F182" s="20"/>
      <c r="G182" s="20"/>
      <c r="H182" s="20"/>
      <c r="I182" s="20"/>
      <c r="J182" s="20"/>
      <c r="K182" s="20"/>
      <c r="L182" s="20"/>
      <c r="M182" s="77" t="s">
        <v>163</v>
      </c>
      <c r="N182" s="76"/>
      <c r="O182"/>
    </row>
    <row r="183" spans="1:15" ht="409.5">
      <c r="A183" s="7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6"/>
      <c r="N183" s="76"/>
      <c r="O183"/>
    </row>
    <row r="184" spans="1:15" ht="409.5">
      <c r="A184" s="76" t="s">
        <v>120</v>
      </c>
      <c r="B184" s="70" t="s">
        <v>109</v>
      </c>
      <c r="C184" s="20" t="s">
        <v>162</v>
      </c>
      <c r="D184" s="20" t="s">
        <v>6</v>
      </c>
      <c r="E184" s="20"/>
      <c r="F184" s="20"/>
      <c r="G184" s="20"/>
      <c r="H184" s="20"/>
      <c r="I184" s="20"/>
      <c r="J184" s="20"/>
      <c r="K184" s="20"/>
      <c r="L184" s="20"/>
      <c r="M184" s="77" t="s">
        <v>163</v>
      </c>
      <c r="N184" s="77"/>
      <c r="O184"/>
    </row>
    <row r="185" spans="1:15" ht="409.5">
      <c r="A185" s="76"/>
      <c r="B185" s="20"/>
      <c r="C185" s="20"/>
      <c r="D185" s="20" t="s">
        <v>74</v>
      </c>
      <c r="E185" s="20"/>
      <c r="F185" s="20"/>
      <c r="G185" s="20"/>
      <c r="H185" s="20"/>
      <c r="I185" s="20"/>
      <c r="J185" s="20"/>
      <c r="K185" s="20"/>
      <c r="L185" s="20"/>
      <c r="M185" s="77" t="s">
        <v>164</v>
      </c>
      <c r="N185" s="77"/>
      <c r="O185"/>
    </row>
    <row r="186" spans="1:15" ht="409.5">
      <c r="A186" s="7"/>
      <c r="B186"/>
      <c r="C186"/>
      <c r="D186"/>
      <c r="E186"/>
      <c r="F186"/>
      <c r="G186"/>
      <c r="H186"/>
      <c r="I186"/>
      <c r="J186"/>
      <c r="K186"/>
      <c r="L186"/>
      <c r="M186" s="7"/>
      <c r="N186" s="7"/>
      <c r="O186"/>
    </row>
    <row r="187" spans="1:15" ht="409.5">
      <c r="A187" s="76" t="s">
        <v>122</v>
      </c>
      <c r="B187" s="20" t="s">
        <v>115</v>
      </c>
      <c r="C187" s="20" t="s">
        <v>377</v>
      </c>
      <c r="D187" s="70" t="s">
        <v>15</v>
      </c>
      <c r="E187" s="20"/>
      <c r="F187" s="20"/>
      <c r="G187" s="20"/>
      <c r="H187" s="20"/>
      <c r="I187" s="20"/>
      <c r="J187" s="20"/>
      <c r="K187" s="20"/>
      <c r="L187" s="20"/>
      <c r="M187" s="77" t="s">
        <v>154</v>
      </c>
      <c r="N187" s="77"/>
      <c r="O187"/>
    </row>
    <row r="188" spans="1:15" ht="409.5">
      <c r="A188" s="76"/>
      <c r="B188" s="20"/>
      <c r="C188" s="20"/>
      <c r="D188" s="20" t="s">
        <v>79</v>
      </c>
      <c r="E188" s="20"/>
      <c r="F188" s="20"/>
      <c r="G188" s="20"/>
      <c r="H188" s="20"/>
      <c r="I188" s="20"/>
      <c r="J188" s="20"/>
      <c r="K188" s="20"/>
      <c r="L188" s="20"/>
      <c r="M188" s="77" t="s">
        <v>378</v>
      </c>
      <c r="N188" s="77"/>
      <c r="O188"/>
    </row>
    <row r="189" spans="1:15" ht="409.5">
      <c r="A189" s="7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6"/>
      <c r="N189" s="76"/>
      <c r="O189"/>
    </row>
    <row r="190" spans="1:15" ht="409.5">
      <c r="A190" s="76" t="s">
        <v>121</v>
      </c>
      <c r="B190" s="20" t="s">
        <v>126</v>
      </c>
      <c r="C190" s="20" t="s">
        <v>379</v>
      </c>
      <c r="D190" s="20" t="s">
        <v>169</v>
      </c>
      <c r="E190" s="20"/>
      <c r="F190" s="20"/>
      <c r="G190" s="20"/>
      <c r="H190" s="20"/>
      <c r="I190" s="20"/>
      <c r="J190" s="20"/>
      <c r="K190" s="20"/>
      <c r="L190" s="20"/>
      <c r="M190" s="77" t="s">
        <v>157</v>
      </c>
      <c r="N190" s="77"/>
      <c r="O190"/>
    </row>
    <row r="191" spans="1:15" ht="409.5">
      <c r="A191" s="76"/>
      <c r="B191" s="20"/>
      <c r="C191" s="20"/>
      <c r="D191" s="20" t="s">
        <v>170</v>
      </c>
      <c r="E191" s="20"/>
      <c r="F191" s="20"/>
      <c r="G191" s="20"/>
      <c r="H191" s="20"/>
      <c r="I191" s="20"/>
      <c r="J191" s="20"/>
      <c r="K191" s="20"/>
      <c r="L191" s="20"/>
      <c r="M191" s="77" t="s">
        <v>380</v>
      </c>
      <c r="N191" s="77"/>
      <c r="O191"/>
    </row>
    <row r="192" spans="1:15" ht="409.5">
      <c r="A192" s="76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77"/>
      <c r="N192" s="77"/>
      <c r="O192"/>
    </row>
    <row r="193" spans="1:15" ht="409.5">
      <c r="A193" s="76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77"/>
      <c r="N193" s="77"/>
      <c r="O193"/>
    </row>
    <row r="194" spans="1:15" ht="409.5">
      <c r="A194" s="76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77"/>
      <c r="N194" s="77"/>
      <c r="O194"/>
    </row>
    <row r="195" spans="1:15" ht="409.5">
      <c r="A195" s="1"/>
      <c r="B195" s="1" t="s">
        <v>903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6"/>
      <c r="N195" s="76"/>
      <c r="O195"/>
    </row>
    <row r="196" spans="1:15" ht="409.5">
      <c r="A196"/>
      <c r="B196"/>
      <c r="C196"/>
      <c r="D196"/>
      <c r="E196"/>
      <c r="F196"/>
      <c r="G196"/>
      <c r="H196"/>
      <c r="I196"/>
      <c r="J196"/>
      <c r="K196"/>
      <c r="L196"/>
      <c r="M196" s="7"/>
      <c r="N196" s="7"/>
      <c r="O196"/>
    </row>
  </sheetData>
  <sheetProtection/>
  <mergeCells count="14">
    <mergeCell ref="D120:M120"/>
    <mergeCell ref="A146:B146"/>
    <mergeCell ref="D64:M64"/>
    <mergeCell ref="D74:M74"/>
    <mergeCell ref="D85:M85"/>
    <mergeCell ref="D89:M89"/>
    <mergeCell ref="D99:M99"/>
    <mergeCell ref="D104:M104"/>
    <mergeCell ref="A1:M1"/>
    <mergeCell ref="D4:M4"/>
    <mergeCell ref="D14:M14"/>
    <mergeCell ref="D30:M30"/>
    <mergeCell ref="D53:M53"/>
    <mergeCell ref="D60:M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38">
      <selection activeCell="I198" sqref="I198"/>
    </sheetView>
  </sheetViews>
  <sheetFormatPr defaultColWidth="9.140625" defaultRowHeight="12.75"/>
  <cols>
    <col min="1" max="1" width="6.421875" style="0" customWidth="1"/>
    <col min="2" max="2" width="18.00390625" style="0" customWidth="1"/>
    <col min="4" max="4" width="24.8515625" style="0" customWidth="1"/>
  </cols>
  <sheetData>
    <row r="1" spans="1:8" ht="15.75">
      <c r="A1" s="73"/>
      <c r="B1" s="73"/>
      <c r="C1" s="114" t="s">
        <v>385</v>
      </c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3" spans="1:8" ht="12.75">
      <c r="A3" s="73"/>
      <c r="B3" s="73"/>
      <c r="C3" s="73"/>
      <c r="D3" s="73"/>
      <c r="E3" s="73"/>
      <c r="F3" s="73"/>
      <c r="G3" s="73"/>
      <c r="H3" s="73"/>
    </row>
    <row r="4" spans="1:8" ht="12.75">
      <c r="A4" s="73"/>
      <c r="B4" s="73" t="s">
        <v>386</v>
      </c>
      <c r="C4" s="73" t="s">
        <v>387</v>
      </c>
      <c r="D4" s="73"/>
      <c r="E4" s="73"/>
      <c r="F4" s="73"/>
      <c r="G4" s="73"/>
      <c r="H4" s="73"/>
    </row>
    <row r="5" spans="1:8" ht="12.75">
      <c r="A5" s="73" t="s">
        <v>388</v>
      </c>
      <c r="B5" s="73" t="s">
        <v>1</v>
      </c>
      <c r="C5" s="73" t="s">
        <v>389</v>
      </c>
      <c r="D5" s="73" t="s">
        <v>112</v>
      </c>
      <c r="E5" s="73" t="s">
        <v>390</v>
      </c>
      <c r="F5" s="73" t="s">
        <v>391</v>
      </c>
      <c r="G5" s="73" t="s">
        <v>392</v>
      </c>
      <c r="H5" s="73"/>
    </row>
    <row r="6" spans="1:8" ht="12.75">
      <c r="A6" s="73">
        <v>1</v>
      </c>
      <c r="B6" s="73" t="s">
        <v>393</v>
      </c>
      <c r="C6" s="73" t="s">
        <v>123</v>
      </c>
      <c r="D6" s="73" t="s">
        <v>394</v>
      </c>
      <c r="E6" s="73" t="s">
        <v>395</v>
      </c>
      <c r="F6" s="73">
        <v>17</v>
      </c>
      <c r="G6" s="73"/>
      <c r="H6" s="73"/>
    </row>
    <row r="7" spans="1:8" ht="12.75">
      <c r="A7" s="73"/>
      <c r="B7" s="73"/>
      <c r="C7" s="73"/>
      <c r="D7" s="73"/>
      <c r="E7" s="73"/>
      <c r="F7" s="73"/>
      <c r="G7" s="73"/>
      <c r="H7" s="73"/>
    </row>
    <row r="8" spans="1:8" ht="12.75">
      <c r="A8" s="73"/>
      <c r="B8" s="73"/>
      <c r="C8" s="73"/>
      <c r="D8" s="73"/>
      <c r="E8" s="73"/>
      <c r="F8" s="73"/>
      <c r="G8" s="73"/>
      <c r="H8" s="73"/>
    </row>
    <row r="9" spans="1:8" ht="12.75">
      <c r="A9" s="73"/>
      <c r="B9" s="73" t="s">
        <v>386</v>
      </c>
      <c r="C9" s="73" t="s">
        <v>396</v>
      </c>
      <c r="D9" s="73"/>
      <c r="E9" s="73"/>
      <c r="F9" s="73"/>
      <c r="G9" s="73"/>
      <c r="H9" s="73"/>
    </row>
    <row r="10" spans="1:8" ht="12.75">
      <c r="A10" s="73" t="s">
        <v>388</v>
      </c>
      <c r="B10" s="73" t="s">
        <v>1</v>
      </c>
      <c r="C10" s="73" t="s">
        <v>389</v>
      </c>
      <c r="D10" s="73" t="s">
        <v>112</v>
      </c>
      <c r="E10" s="73" t="s">
        <v>390</v>
      </c>
      <c r="F10" s="73" t="s">
        <v>391</v>
      </c>
      <c r="G10" s="73" t="s">
        <v>392</v>
      </c>
      <c r="H10" s="73"/>
    </row>
    <row r="11" spans="1:8" ht="12.75">
      <c r="A11" s="73">
        <v>1</v>
      </c>
      <c r="B11" s="73" t="s">
        <v>397</v>
      </c>
      <c r="C11" s="73" t="s">
        <v>109</v>
      </c>
      <c r="D11" s="73" t="s">
        <v>398</v>
      </c>
      <c r="E11" s="73" t="s">
        <v>328</v>
      </c>
      <c r="F11" s="73">
        <v>28</v>
      </c>
      <c r="G11" s="73" t="s">
        <v>125</v>
      </c>
      <c r="H11" s="73"/>
    </row>
    <row r="12" spans="1:8" ht="12.75">
      <c r="A12" s="73">
        <v>2</v>
      </c>
      <c r="B12" s="73" t="s">
        <v>399</v>
      </c>
      <c r="C12" s="73" t="s">
        <v>400</v>
      </c>
      <c r="D12" s="73" t="s">
        <v>401</v>
      </c>
      <c r="E12" s="73" t="s">
        <v>402</v>
      </c>
      <c r="F12" s="73">
        <v>51</v>
      </c>
      <c r="G12" s="73"/>
      <c r="H12" s="73"/>
    </row>
    <row r="13" spans="1:8" ht="12.75">
      <c r="A13" s="73">
        <v>3</v>
      </c>
      <c r="B13" s="73" t="s">
        <v>403</v>
      </c>
      <c r="C13" s="73" t="s">
        <v>400</v>
      </c>
      <c r="D13" s="73" t="s">
        <v>404</v>
      </c>
      <c r="E13" s="73" t="s">
        <v>405</v>
      </c>
      <c r="F13" s="73">
        <v>51</v>
      </c>
      <c r="G13" s="73"/>
      <c r="H13" s="73"/>
    </row>
    <row r="14" spans="1:8" ht="12.75">
      <c r="A14" s="73"/>
      <c r="B14" s="73"/>
      <c r="C14" s="73"/>
      <c r="D14" s="73"/>
      <c r="E14" s="73"/>
      <c r="F14" s="73"/>
      <c r="G14" s="73"/>
      <c r="H14" s="73"/>
    </row>
    <row r="15" spans="1:8" ht="12.75">
      <c r="A15" s="73"/>
      <c r="B15" s="73"/>
      <c r="C15" s="73"/>
      <c r="D15" s="73"/>
      <c r="E15" s="73"/>
      <c r="F15" s="73"/>
      <c r="G15" s="73"/>
      <c r="H15" s="73"/>
    </row>
    <row r="16" spans="1:8" ht="12.75">
      <c r="A16" s="73"/>
      <c r="B16" s="73" t="s">
        <v>386</v>
      </c>
      <c r="C16" s="73" t="s">
        <v>406</v>
      </c>
      <c r="D16" s="73"/>
      <c r="E16" s="73"/>
      <c r="F16" s="73"/>
      <c r="G16" s="73"/>
      <c r="H16" s="73"/>
    </row>
    <row r="17" spans="1:8" ht="12.75">
      <c r="A17" s="73" t="s">
        <v>388</v>
      </c>
      <c r="B17" s="73" t="s">
        <v>1</v>
      </c>
      <c r="C17" s="73" t="s">
        <v>389</v>
      </c>
      <c r="D17" s="73" t="s">
        <v>112</v>
      </c>
      <c r="E17" s="73" t="s">
        <v>390</v>
      </c>
      <c r="F17" s="73" t="s">
        <v>391</v>
      </c>
      <c r="G17" s="73" t="s">
        <v>392</v>
      </c>
      <c r="H17" s="73"/>
    </row>
    <row r="18" spans="1:8" ht="12.75">
      <c r="A18" s="73">
        <v>1</v>
      </c>
      <c r="B18" s="73" t="s">
        <v>407</v>
      </c>
      <c r="C18" s="73" t="s">
        <v>126</v>
      </c>
      <c r="D18" s="73" t="s">
        <v>408</v>
      </c>
      <c r="E18" s="73" t="s">
        <v>409</v>
      </c>
      <c r="F18" s="73">
        <v>24</v>
      </c>
      <c r="G18" s="73"/>
      <c r="H18" s="73"/>
    </row>
    <row r="19" spans="1:8" ht="12.75">
      <c r="A19" s="73">
        <v>2</v>
      </c>
      <c r="B19" s="73" t="s">
        <v>410</v>
      </c>
      <c r="C19" s="73" t="s">
        <v>131</v>
      </c>
      <c r="D19" s="73" t="s">
        <v>411</v>
      </c>
      <c r="E19" s="73" t="s">
        <v>412</v>
      </c>
      <c r="F19" s="73">
        <v>14</v>
      </c>
      <c r="G19" s="73"/>
      <c r="H19" s="73"/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1" spans="1:8" ht="12.75">
      <c r="A21" s="73"/>
      <c r="B21" s="73"/>
      <c r="C21" s="73"/>
      <c r="D21" s="73"/>
      <c r="E21" s="73"/>
      <c r="F21" s="73"/>
      <c r="G21" s="73"/>
      <c r="H21" s="73"/>
    </row>
    <row r="22" spans="1:8" ht="12.75">
      <c r="A22" s="73"/>
      <c r="B22" s="73" t="s">
        <v>125</v>
      </c>
      <c r="C22" s="73" t="s">
        <v>387</v>
      </c>
      <c r="D22" s="73"/>
      <c r="E22" s="73"/>
      <c r="F22" s="73"/>
      <c r="G22" s="73"/>
      <c r="H22" s="73"/>
    </row>
    <row r="23" spans="1:8" ht="12.75">
      <c r="A23" s="73" t="s">
        <v>388</v>
      </c>
      <c r="B23" s="73" t="s">
        <v>1</v>
      </c>
      <c r="C23" s="73" t="s">
        <v>389</v>
      </c>
      <c r="D23" s="73" t="s">
        <v>112</v>
      </c>
      <c r="E23" s="73" t="s">
        <v>390</v>
      </c>
      <c r="F23" s="73" t="s">
        <v>391</v>
      </c>
      <c r="G23" s="73" t="s">
        <v>392</v>
      </c>
      <c r="H23" s="73"/>
    </row>
    <row r="24" spans="1:8" ht="12.75">
      <c r="A24" s="73">
        <v>1</v>
      </c>
      <c r="B24" s="73" t="s">
        <v>413</v>
      </c>
      <c r="C24" s="73" t="s">
        <v>109</v>
      </c>
      <c r="D24" s="73" t="s">
        <v>414</v>
      </c>
      <c r="E24" s="73" t="s">
        <v>415</v>
      </c>
      <c r="F24" s="73">
        <v>25</v>
      </c>
      <c r="G24" s="73"/>
      <c r="H24" s="73"/>
    </row>
    <row r="25" spans="1:8" ht="12.75">
      <c r="A25" s="73"/>
      <c r="B25" s="73"/>
      <c r="C25" s="73"/>
      <c r="D25" s="73"/>
      <c r="E25" s="73"/>
      <c r="F25" s="73"/>
      <c r="G25" s="73"/>
      <c r="H25" s="73"/>
    </row>
    <row r="26" spans="1:8" ht="12.75">
      <c r="A26" s="73"/>
      <c r="B26" s="73"/>
      <c r="C26" s="73"/>
      <c r="D26" s="73"/>
      <c r="E26" s="73"/>
      <c r="F26" s="73"/>
      <c r="G26" s="73"/>
      <c r="H26" s="73"/>
    </row>
    <row r="27" spans="1:8" ht="12.75">
      <c r="A27" s="73"/>
      <c r="B27" s="73" t="s">
        <v>125</v>
      </c>
      <c r="C27" s="73" t="s">
        <v>416</v>
      </c>
      <c r="D27" s="73"/>
      <c r="E27" s="73"/>
      <c r="F27" s="73"/>
      <c r="G27" s="73"/>
      <c r="H27" s="73"/>
    </row>
    <row r="28" spans="1:8" ht="12.75">
      <c r="A28" s="73" t="s">
        <v>388</v>
      </c>
      <c r="B28" s="73" t="s">
        <v>1</v>
      </c>
      <c r="C28" s="73" t="s">
        <v>389</v>
      </c>
      <c r="D28" s="73" t="s">
        <v>112</v>
      </c>
      <c r="E28" s="73" t="s">
        <v>390</v>
      </c>
      <c r="F28" s="73" t="s">
        <v>391</v>
      </c>
      <c r="G28" s="73" t="s">
        <v>392</v>
      </c>
      <c r="H28" s="73"/>
    </row>
    <row r="29" spans="1:8" ht="12.75">
      <c r="A29" s="73">
        <v>1</v>
      </c>
      <c r="B29" s="73" t="s">
        <v>417</v>
      </c>
      <c r="C29" s="73" t="s">
        <v>126</v>
      </c>
      <c r="D29" s="73" t="s">
        <v>418</v>
      </c>
      <c r="E29" s="73" t="s">
        <v>419</v>
      </c>
      <c r="F29" s="73">
        <v>13</v>
      </c>
      <c r="G29" s="73"/>
      <c r="H29" s="73"/>
    </row>
    <row r="30" spans="1:8" ht="12.75">
      <c r="A30" s="73"/>
      <c r="B30" s="73"/>
      <c r="C30" s="73"/>
      <c r="D30" s="73"/>
      <c r="E30" s="73"/>
      <c r="F30" s="73"/>
      <c r="G30" s="73"/>
      <c r="H30" s="73"/>
    </row>
    <row r="31" spans="1:8" ht="12.75">
      <c r="A31" s="73"/>
      <c r="B31" s="73"/>
      <c r="C31" s="73"/>
      <c r="D31" s="73"/>
      <c r="E31" s="73"/>
      <c r="F31" s="73"/>
      <c r="G31" s="73"/>
      <c r="H31" s="73"/>
    </row>
    <row r="32" spans="1:8" ht="12.75">
      <c r="A32" s="73"/>
      <c r="B32" s="73" t="s">
        <v>125</v>
      </c>
      <c r="C32" s="73" t="s">
        <v>396</v>
      </c>
      <c r="D32" s="73"/>
      <c r="E32" s="73"/>
      <c r="F32" s="73"/>
      <c r="G32" s="73"/>
      <c r="H32" s="73"/>
    </row>
    <row r="33" spans="1:8" ht="12.75">
      <c r="A33" s="73" t="s">
        <v>388</v>
      </c>
      <c r="B33" s="73" t="s">
        <v>1</v>
      </c>
      <c r="C33" s="73" t="s">
        <v>389</v>
      </c>
      <c r="D33" s="73" t="s">
        <v>112</v>
      </c>
      <c r="E33" s="73" t="s">
        <v>390</v>
      </c>
      <c r="F33" s="73" t="s">
        <v>391</v>
      </c>
      <c r="G33" s="73" t="s">
        <v>392</v>
      </c>
      <c r="H33" s="73"/>
    </row>
    <row r="34" spans="1:8" ht="12.75">
      <c r="A34" s="73">
        <v>1</v>
      </c>
      <c r="B34" s="73" t="s">
        <v>420</v>
      </c>
      <c r="C34" s="73" t="s">
        <v>109</v>
      </c>
      <c r="D34" s="73" t="s">
        <v>421</v>
      </c>
      <c r="E34" s="73" t="s">
        <v>422</v>
      </c>
      <c r="F34" s="73">
        <v>23</v>
      </c>
      <c r="G34" s="73" t="s">
        <v>125</v>
      </c>
      <c r="H34" s="73"/>
    </row>
    <row r="35" spans="1:8" ht="12.75">
      <c r="A35" s="73"/>
      <c r="B35" s="73"/>
      <c r="C35" s="73"/>
      <c r="D35" s="73"/>
      <c r="E35" s="73"/>
      <c r="F35" s="73"/>
      <c r="G35" s="73"/>
      <c r="H35" s="73"/>
    </row>
    <row r="36" spans="1:8" ht="12.75">
      <c r="A36" s="73"/>
      <c r="B36" s="73"/>
      <c r="C36" s="73"/>
      <c r="D36" s="73"/>
      <c r="E36" s="73"/>
      <c r="F36" s="73"/>
      <c r="G36" s="73"/>
      <c r="H36" s="73"/>
    </row>
    <row r="37" spans="1:8" ht="12.75">
      <c r="A37" s="73"/>
      <c r="B37" s="73" t="s">
        <v>423</v>
      </c>
      <c r="C37" s="73" t="s">
        <v>387</v>
      </c>
      <c r="D37" s="73"/>
      <c r="E37" s="73"/>
      <c r="F37" s="73"/>
      <c r="G37" s="73"/>
      <c r="H37" s="73"/>
    </row>
    <row r="38" spans="1:8" ht="12.75">
      <c r="A38" s="73" t="s">
        <v>388</v>
      </c>
      <c r="B38" s="73" t="s">
        <v>1</v>
      </c>
      <c r="C38" s="73" t="s">
        <v>389</v>
      </c>
      <c r="D38" s="73" t="s">
        <v>112</v>
      </c>
      <c r="E38" s="73" t="s">
        <v>390</v>
      </c>
      <c r="F38" s="73" t="s">
        <v>391</v>
      </c>
      <c r="G38" s="73" t="s">
        <v>392</v>
      </c>
      <c r="H38" s="73"/>
    </row>
    <row r="39" spans="1:8" ht="12.75">
      <c r="A39" s="73">
        <v>1</v>
      </c>
      <c r="B39" s="73" t="s">
        <v>393</v>
      </c>
      <c r="C39" s="73" t="s">
        <v>123</v>
      </c>
      <c r="D39" s="73" t="s">
        <v>424</v>
      </c>
      <c r="E39" s="73" t="s">
        <v>328</v>
      </c>
      <c r="F39" s="73">
        <v>25</v>
      </c>
      <c r="G39" s="73" t="s">
        <v>125</v>
      </c>
      <c r="H39" s="73"/>
    </row>
    <row r="40" spans="1:8" ht="12.75">
      <c r="A40" s="73">
        <v>2</v>
      </c>
      <c r="B40" s="73" t="s">
        <v>425</v>
      </c>
      <c r="C40" s="73" t="s">
        <v>109</v>
      </c>
      <c r="D40" s="73" t="s">
        <v>426</v>
      </c>
      <c r="E40" s="73" t="s">
        <v>427</v>
      </c>
      <c r="F40" s="73">
        <v>21</v>
      </c>
      <c r="G40" s="73" t="s">
        <v>125</v>
      </c>
      <c r="H40" s="73"/>
    </row>
    <row r="41" spans="1:8" ht="12.75">
      <c r="A41" s="73">
        <v>3</v>
      </c>
      <c r="B41" s="73" t="s">
        <v>413</v>
      </c>
      <c r="C41" s="73" t="s">
        <v>109</v>
      </c>
      <c r="D41" s="73" t="s">
        <v>428</v>
      </c>
      <c r="E41" s="73" t="s">
        <v>429</v>
      </c>
      <c r="F41" s="73">
        <v>26</v>
      </c>
      <c r="G41" s="73"/>
      <c r="H41" s="73"/>
    </row>
    <row r="42" spans="1:8" ht="12.75">
      <c r="A42" s="73">
        <v>4</v>
      </c>
      <c r="B42" s="73" t="s">
        <v>430</v>
      </c>
      <c r="C42" s="73" t="s">
        <v>126</v>
      </c>
      <c r="D42" s="73" t="s">
        <v>431</v>
      </c>
      <c r="E42" s="73" t="s">
        <v>432</v>
      </c>
      <c r="F42" s="73">
        <v>27</v>
      </c>
      <c r="G42" s="73"/>
      <c r="H42" s="73"/>
    </row>
    <row r="43" spans="1:8" ht="12.75">
      <c r="A43" s="73">
        <v>5</v>
      </c>
      <c r="B43" s="73" t="s">
        <v>433</v>
      </c>
      <c r="C43" s="73" t="s">
        <v>126</v>
      </c>
      <c r="D43" s="73" t="s">
        <v>434</v>
      </c>
      <c r="E43" s="73" t="s">
        <v>395</v>
      </c>
      <c r="F43" s="73">
        <v>10</v>
      </c>
      <c r="G43" s="73"/>
      <c r="H43" s="73"/>
    </row>
    <row r="44" spans="1:8" ht="12.75">
      <c r="A44" s="73"/>
      <c r="B44" s="73"/>
      <c r="C44" s="73"/>
      <c r="D44" s="73"/>
      <c r="E44" s="73"/>
      <c r="F44" s="73"/>
      <c r="G44" s="73"/>
      <c r="H44" s="73"/>
    </row>
    <row r="45" spans="1:8" ht="12.75">
      <c r="A45" s="73"/>
      <c r="B45" s="73" t="s">
        <v>423</v>
      </c>
      <c r="C45" s="73" t="s">
        <v>416</v>
      </c>
      <c r="D45" s="73"/>
      <c r="E45" s="73"/>
      <c r="F45" s="73"/>
      <c r="G45" s="73"/>
      <c r="H45" s="73"/>
    </row>
    <row r="46" spans="1:8" ht="12.75">
      <c r="A46" s="73" t="s">
        <v>388</v>
      </c>
      <c r="B46" s="73" t="s">
        <v>1</v>
      </c>
      <c r="C46" s="73" t="s">
        <v>389</v>
      </c>
      <c r="D46" s="73" t="s">
        <v>112</v>
      </c>
      <c r="E46" s="73" t="s">
        <v>390</v>
      </c>
      <c r="F46" s="73" t="s">
        <v>391</v>
      </c>
      <c r="G46" s="73" t="s">
        <v>392</v>
      </c>
      <c r="H46" s="73"/>
    </row>
    <row r="47" spans="1:8" ht="12.75">
      <c r="A47" s="73">
        <v>1</v>
      </c>
      <c r="B47" s="73" t="s">
        <v>435</v>
      </c>
      <c r="C47" s="73" t="s">
        <v>109</v>
      </c>
      <c r="D47" s="73" t="s">
        <v>436</v>
      </c>
      <c r="E47" s="73" t="s">
        <v>415</v>
      </c>
      <c r="F47" s="73">
        <v>21</v>
      </c>
      <c r="G47" s="73" t="s">
        <v>125</v>
      </c>
      <c r="H47" s="73"/>
    </row>
    <row r="48" spans="1:8" ht="12.75">
      <c r="A48" s="73">
        <v>2</v>
      </c>
      <c r="B48" s="73" t="s">
        <v>437</v>
      </c>
      <c r="C48" s="73" t="s">
        <v>109</v>
      </c>
      <c r="D48" s="73" t="s">
        <v>438</v>
      </c>
      <c r="E48" s="73" t="s">
        <v>364</v>
      </c>
      <c r="F48" s="73">
        <v>21</v>
      </c>
      <c r="G48" s="73" t="s">
        <v>125</v>
      </c>
      <c r="H48" s="73"/>
    </row>
    <row r="49" spans="1:8" ht="12.75">
      <c r="A49" s="73">
        <v>3</v>
      </c>
      <c r="B49" s="73" t="s">
        <v>439</v>
      </c>
      <c r="C49" s="73" t="s">
        <v>440</v>
      </c>
      <c r="D49" s="73" t="s">
        <v>441</v>
      </c>
      <c r="E49" s="73" t="s">
        <v>328</v>
      </c>
      <c r="F49" s="73">
        <v>24</v>
      </c>
      <c r="G49" s="73" t="s">
        <v>125</v>
      </c>
      <c r="H49" s="73"/>
    </row>
    <row r="50" spans="1:8" ht="12.75">
      <c r="A50" s="73">
        <v>4</v>
      </c>
      <c r="B50" s="73" t="s">
        <v>442</v>
      </c>
      <c r="C50" s="73" t="s">
        <v>400</v>
      </c>
      <c r="D50" s="73" t="s">
        <v>443</v>
      </c>
      <c r="E50" s="73" t="s">
        <v>328</v>
      </c>
      <c r="F50" s="73">
        <v>18</v>
      </c>
      <c r="G50" s="73" t="s">
        <v>125</v>
      </c>
      <c r="H50" s="73"/>
    </row>
    <row r="51" spans="1:8" ht="12.75">
      <c r="A51" s="73">
        <v>5</v>
      </c>
      <c r="B51" s="73" t="s">
        <v>444</v>
      </c>
      <c r="C51" s="73" t="s">
        <v>126</v>
      </c>
      <c r="D51" s="73" t="s">
        <v>445</v>
      </c>
      <c r="E51" s="73" t="s">
        <v>432</v>
      </c>
      <c r="F51" s="73">
        <v>10</v>
      </c>
      <c r="G51" s="73"/>
      <c r="H51" s="73"/>
    </row>
    <row r="52" spans="1:8" ht="12.75">
      <c r="A52" s="73">
        <v>6</v>
      </c>
      <c r="B52" s="73" t="s">
        <v>446</v>
      </c>
      <c r="C52" s="73" t="s">
        <v>400</v>
      </c>
      <c r="D52" s="73" t="s">
        <v>447</v>
      </c>
      <c r="E52" s="73" t="s">
        <v>448</v>
      </c>
      <c r="F52" s="73">
        <v>17</v>
      </c>
      <c r="G52" s="73"/>
      <c r="H52" s="73"/>
    </row>
    <row r="53" spans="1:8" ht="12.75">
      <c r="A53" s="73">
        <v>7</v>
      </c>
      <c r="B53" s="73" t="s">
        <v>449</v>
      </c>
      <c r="C53" s="73" t="s">
        <v>109</v>
      </c>
      <c r="D53" s="73" t="s">
        <v>450</v>
      </c>
      <c r="E53" s="73" t="s">
        <v>159</v>
      </c>
      <c r="F53" s="73">
        <v>17</v>
      </c>
      <c r="G53" s="73"/>
      <c r="H53" s="73"/>
    </row>
    <row r="54" spans="1:8" ht="12.75">
      <c r="A54" s="73">
        <v>8</v>
      </c>
      <c r="B54" s="73" t="s">
        <v>451</v>
      </c>
      <c r="C54" s="73" t="s">
        <v>400</v>
      </c>
      <c r="D54" s="73" t="s">
        <v>452</v>
      </c>
      <c r="E54" s="73" t="s">
        <v>374</v>
      </c>
      <c r="F54" s="73">
        <v>25</v>
      </c>
      <c r="G54" s="73"/>
      <c r="H54" s="73"/>
    </row>
    <row r="55" spans="1:8" ht="12.75">
      <c r="A55" s="73">
        <v>9</v>
      </c>
      <c r="B55" s="73" t="s">
        <v>453</v>
      </c>
      <c r="C55" s="73" t="s">
        <v>131</v>
      </c>
      <c r="D55" s="73" t="s">
        <v>454</v>
      </c>
      <c r="E55" s="73" t="s">
        <v>455</v>
      </c>
      <c r="F55" s="73">
        <v>15</v>
      </c>
      <c r="G55" s="73"/>
      <c r="H55" s="73"/>
    </row>
    <row r="56" spans="1:8" ht="12.75">
      <c r="A56" s="73">
        <v>10</v>
      </c>
      <c r="B56" s="73" t="s">
        <v>456</v>
      </c>
      <c r="C56" s="73" t="s">
        <v>131</v>
      </c>
      <c r="D56" s="73" t="s">
        <v>457</v>
      </c>
      <c r="E56" s="73" t="s">
        <v>458</v>
      </c>
      <c r="F56" s="73">
        <v>17</v>
      </c>
      <c r="G56" s="73"/>
      <c r="H56" s="73"/>
    </row>
    <row r="57" spans="1:8" ht="12.75">
      <c r="A57" s="73"/>
      <c r="B57" s="73"/>
      <c r="C57" s="73"/>
      <c r="D57" s="73"/>
      <c r="E57" s="73"/>
      <c r="F57" s="73"/>
      <c r="G57" s="73"/>
      <c r="H57" s="73"/>
    </row>
    <row r="58" spans="1:8" ht="12.75">
      <c r="A58" s="73"/>
      <c r="B58" s="73" t="s">
        <v>423</v>
      </c>
      <c r="C58" s="73" t="s">
        <v>396</v>
      </c>
      <c r="D58" s="73"/>
      <c r="E58" s="73"/>
      <c r="F58" s="73"/>
      <c r="G58" s="73"/>
      <c r="H58" s="73"/>
    </row>
    <row r="59" spans="1:8" ht="12.75">
      <c r="A59" s="73" t="s">
        <v>388</v>
      </c>
      <c r="B59" s="73" t="s">
        <v>1</v>
      </c>
      <c r="C59" s="73" t="s">
        <v>389</v>
      </c>
      <c r="D59" s="73" t="s">
        <v>112</v>
      </c>
      <c r="E59" s="73" t="s">
        <v>390</v>
      </c>
      <c r="F59" s="73" t="s">
        <v>391</v>
      </c>
      <c r="G59" s="73" t="s">
        <v>392</v>
      </c>
      <c r="H59" s="73"/>
    </row>
    <row r="60" spans="1:8" ht="12.75">
      <c r="A60" s="73">
        <v>1</v>
      </c>
      <c r="B60" s="73" t="s">
        <v>459</v>
      </c>
      <c r="C60" s="73" t="s">
        <v>126</v>
      </c>
      <c r="D60" s="73" t="s">
        <v>421</v>
      </c>
      <c r="E60" s="73" t="s">
        <v>422</v>
      </c>
      <c r="F60" s="73">
        <v>28</v>
      </c>
      <c r="G60" s="73" t="s">
        <v>119</v>
      </c>
      <c r="H60" s="73"/>
    </row>
    <row r="61" spans="1:8" ht="12.75">
      <c r="A61" s="73">
        <v>2</v>
      </c>
      <c r="B61" s="73" t="s">
        <v>397</v>
      </c>
      <c r="C61" s="73" t="s">
        <v>109</v>
      </c>
      <c r="D61" s="73" t="s">
        <v>421</v>
      </c>
      <c r="E61" s="73" t="s">
        <v>422</v>
      </c>
      <c r="F61" s="73">
        <v>25</v>
      </c>
      <c r="G61" s="73" t="s">
        <v>119</v>
      </c>
      <c r="H61" s="73"/>
    </row>
    <row r="62" spans="1:8" ht="12.75">
      <c r="A62" s="73">
        <v>3</v>
      </c>
      <c r="B62" s="73" t="s">
        <v>460</v>
      </c>
      <c r="C62" s="73" t="s">
        <v>123</v>
      </c>
      <c r="D62" s="73" t="s">
        <v>421</v>
      </c>
      <c r="E62" s="73" t="s">
        <v>422</v>
      </c>
      <c r="F62" s="73">
        <v>23</v>
      </c>
      <c r="G62" s="73" t="s">
        <v>119</v>
      </c>
      <c r="H62" s="73"/>
    </row>
    <row r="63" spans="1:8" ht="12.75">
      <c r="A63" s="73">
        <v>4</v>
      </c>
      <c r="B63" s="73" t="s">
        <v>461</v>
      </c>
      <c r="C63" s="73" t="s">
        <v>126</v>
      </c>
      <c r="D63" s="73" t="s">
        <v>462</v>
      </c>
      <c r="E63" s="73" t="s">
        <v>158</v>
      </c>
      <c r="F63" s="73">
        <v>24</v>
      </c>
      <c r="G63" s="73" t="s">
        <v>119</v>
      </c>
      <c r="H63" s="73"/>
    </row>
    <row r="64" spans="1:8" ht="12.75">
      <c r="A64" s="73">
        <v>5</v>
      </c>
      <c r="B64" s="73" t="s">
        <v>463</v>
      </c>
      <c r="C64" s="73" t="s">
        <v>109</v>
      </c>
      <c r="D64" s="73" t="s">
        <v>464</v>
      </c>
      <c r="E64" s="73" t="s">
        <v>158</v>
      </c>
      <c r="F64" s="73">
        <v>18</v>
      </c>
      <c r="G64" s="73" t="s">
        <v>119</v>
      </c>
      <c r="H64" s="73"/>
    </row>
    <row r="65" spans="1:8" ht="12.75">
      <c r="A65" s="73">
        <v>6</v>
      </c>
      <c r="B65" s="73" t="s">
        <v>465</v>
      </c>
      <c r="C65" s="73" t="s">
        <v>126</v>
      </c>
      <c r="D65" s="73" t="s">
        <v>466</v>
      </c>
      <c r="E65" s="73" t="s">
        <v>155</v>
      </c>
      <c r="F65" s="73">
        <v>28</v>
      </c>
      <c r="G65" s="73" t="s">
        <v>125</v>
      </c>
      <c r="H65" s="73"/>
    </row>
    <row r="66" spans="1:8" ht="12.75">
      <c r="A66" s="73">
        <v>7</v>
      </c>
      <c r="B66" s="73" t="s">
        <v>420</v>
      </c>
      <c r="C66" s="73" t="s">
        <v>109</v>
      </c>
      <c r="D66" s="73" t="s">
        <v>466</v>
      </c>
      <c r="E66" s="73" t="s">
        <v>155</v>
      </c>
      <c r="F66" s="73">
        <v>27</v>
      </c>
      <c r="G66" s="73" t="s">
        <v>125</v>
      </c>
      <c r="H66" s="73"/>
    </row>
    <row r="67" spans="1:8" ht="12.75">
      <c r="A67" s="73">
        <v>8</v>
      </c>
      <c r="B67" s="73" t="s">
        <v>467</v>
      </c>
      <c r="C67" s="73" t="s">
        <v>400</v>
      </c>
      <c r="D67" s="73" t="s">
        <v>414</v>
      </c>
      <c r="E67" s="73" t="s">
        <v>415</v>
      </c>
      <c r="F67" s="73">
        <v>27</v>
      </c>
      <c r="G67" s="73" t="s">
        <v>125</v>
      </c>
      <c r="H67" s="73"/>
    </row>
    <row r="68" spans="1:8" ht="12.75">
      <c r="A68" s="73">
        <v>9</v>
      </c>
      <c r="B68" s="73" t="s">
        <v>403</v>
      </c>
      <c r="C68" s="73" t="s">
        <v>400</v>
      </c>
      <c r="D68" s="73" t="s">
        <v>468</v>
      </c>
      <c r="E68" s="73" t="s">
        <v>364</v>
      </c>
      <c r="F68" s="73">
        <v>18</v>
      </c>
      <c r="G68" s="73" t="s">
        <v>125</v>
      </c>
      <c r="H68" s="73"/>
    </row>
    <row r="69" spans="1:8" ht="12.75">
      <c r="A69" s="73">
        <v>10</v>
      </c>
      <c r="B69" s="73" t="s">
        <v>469</v>
      </c>
      <c r="C69" s="73" t="s">
        <v>400</v>
      </c>
      <c r="D69" s="73" t="s">
        <v>470</v>
      </c>
      <c r="E69" s="73" t="s">
        <v>364</v>
      </c>
      <c r="F69" s="73">
        <v>17</v>
      </c>
      <c r="G69" s="73" t="s">
        <v>125</v>
      </c>
      <c r="H69" s="73"/>
    </row>
    <row r="70" spans="1:8" ht="12.75">
      <c r="A70" s="73">
        <v>11</v>
      </c>
      <c r="B70" s="73" t="s">
        <v>471</v>
      </c>
      <c r="C70" s="73" t="s">
        <v>123</v>
      </c>
      <c r="D70" s="73" t="s">
        <v>472</v>
      </c>
      <c r="E70" s="73" t="s">
        <v>427</v>
      </c>
      <c r="F70" s="73">
        <v>22</v>
      </c>
      <c r="G70" s="73" t="s">
        <v>125</v>
      </c>
      <c r="H70" s="73"/>
    </row>
    <row r="71" spans="1:8" ht="12.75">
      <c r="A71" s="73">
        <v>12</v>
      </c>
      <c r="B71" s="73" t="s">
        <v>399</v>
      </c>
      <c r="C71" s="73" t="s">
        <v>400</v>
      </c>
      <c r="D71" s="73" t="s">
        <v>473</v>
      </c>
      <c r="E71" s="73" t="s">
        <v>427</v>
      </c>
      <c r="F71" s="73">
        <v>16</v>
      </c>
      <c r="G71" s="73" t="s">
        <v>125</v>
      </c>
      <c r="H71" s="73"/>
    </row>
    <row r="72" spans="1:8" ht="12.75">
      <c r="A72" s="73">
        <v>13</v>
      </c>
      <c r="B72" s="73" t="s">
        <v>474</v>
      </c>
      <c r="C72" s="73" t="s">
        <v>400</v>
      </c>
      <c r="D72" s="73" t="s">
        <v>475</v>
      </c>
      <c r="E72" s="73" t="s">
        <v>448</v>
      </c>
      <c r="F72" s="73">
        <v>17</v>
      </c>
      <c r="G72" s="73"/>
      <c r="H72" s="73"/>
    </row>
    <row r="73" spans="1:8" ht="12.75">
      <c r="A73" s="73">
        <v>14</v>
      </c>
      <c r="B73" s="73" t="s">
        <v>476</v>
      </c>
      <c r="C73" s="73" t="s">
        <v>400</v>
      </c>
      <c r="D73" s="73" t="s">
        <v>477</v>
      </c>
      <c r="E73" s="73" t="s">
        <v>478</v>
      </c>
      <c r="F73" s="73">
        <v>16</v>
      </c>
      <c r="G73" s="73"/>
      <c r="H73" s="73"/>
    </row>
    <row r="74" spans="1:8" ht="12.75">
      <c r="A74" s="73"/>
      <c r="B74" s="73"/>
      <c r="C74" s="73"/>
      <c r="D74" s="73"/>
      <c r="E74" s="73"/>
      <c r="F74" s="73"/>
      <c r="G74" s="73"/>
      <c r="H74" s="73"/>
    </row>
    <row r="75" spans="1:8" ht="12.75">
      <c r="A75" s="73"/>
      <c r="B75" s="73" t="s">
        <v>423</v>
      </c>
      <c r="C75" s="73" t="s">
        <v>479</v>
      </c>
      <c r="D75" s="73"/>
      <c r="E75" s="73"/>
      <c r="F75" s="73"/>
      <c r="G75" s="73"/>
      <c r="H75" s="73"/>
    </row>
    <row r="76" spans="1:8" ht="12.75">
      <c r="A76" s="73" t="s">
        <v>388</v>
      </c>
      <c r="B76" s="73" t="s">
        <v>1</v>
      </c>
      <c r="C76" s="73" t="s">
        <v>389</v>
      </c>
      <c r="D76" s="73" t="s">
        <v>112</v>
      </c>
      <c r="E76" s="73" t="s">
        <v>390</v>
      </c>
      <c r="F76" s="73" t="s">
        <v>391</v>
      </c>
      <c r="G76" s="73" t="s">
        <v>392</v>
      </c>
      <c r="H76" s="73"/>
    </row>
    <row r="77" spans="1:8" ht="12.75">
      <c r="A77" s="73"/>
      <c r="B77" s="73" t="s">
        <v>480</v>
      </c>
      <c r="C77" s="73" t="s">
        <v>400</v>
      </c>
      <c r="D77" s="73" t="s">
        <v>481</v>
      </c>
      <c r="E77" s="73" t="s">
        <v>482</v>
      </c>
      <c r="F77" s="73">
        <v>14</v>
      </c>
      <c r="G77" s="73"/>
      <c r="H77" s="73"/>
    </row>
    <row r="78" spans="1:8" ht="12.75">
      <c r="A78" s="73"/>
      <c r="B78" s="73"/>
      <c r="C78" s="73"/>
      <c r="D78" s="73"/>
      <c r="E78" s="73"/>
      <c r="F78" s="73"/>
      <c r="G78" s="73"/>
      <c r="H78" s="73"/>
    </row>
    <row r="79" spans="1:8" ht="12.75">
      <c r="A79" s="73"/>
      <c r="B79" s="73" t="s">
        <v>423</v>
      </c>
      <c r="C79" s="73" t="s">
        <v>483</v>
      </c>
      <c r="D79" s="73"/>
      <c r="E79" s="73"/>
      <c r="F79" s="73"/>
      <c r="G79" s="73"/>
      <c r="H79" s="73"/>
    </row>
    <row r="80" spans="1:8" ht="409.5">
      <c r="A80" s="73" t="s">
        <v>388</v>
      </c>
      <c r="B80" s="73" t="s">
        <v>1</v>
      </c>
      <c r="C80" s="73" t="s">
        <v>389</v>
      </c>
      <c r="D80" s="73" t="s">
        <v>112</v>
      </c>
      <c r="E80" s="73" t="s">
        <v>390</v>
      </c>
      <c r="F80" s="73" t="s">
        <v>391</v>
      </c>
      <c r="G80" s="73" t="s">
        <v>392</v>
      </c>
      <c r="H80" s="73"/>
    </row>
    <row r="81" spans="1:8" ht="409.5">
      <c r="A81" s="73">
        <v>1</v>
      </c>
      <c r="B81" s="73" t="s">
        <v>484</v>
      </c>
      <c r="C81" s="73" t="s">
        <v>109</v>
      </c>
      <c r="D81" s="73" t="s">
        <v>485</v>
      </c>
      <c r="E81" s="73" t="s">
        <v>409</v>
      </c>
      <c r="F81" s="73">
        <v>24</v>
      </c>
      <c r="G81" s="73"/>
      <c r="H81" s="73"/>
    </row>
    <row r="82" spans="1:8" ht="409.5">
      <c r="A82" s="73">
        <v>2</v>
      </c>
      <c r="B82" s="73" t="s">
        <v>486</v>
      </c>
      <c r="C82" s="73" t="s">
        <v>109</v>
      </c>
      <c r="D82" s="73" t="s">
        <v>487</v>
      </c>
      <c r="E82" s="73" t="s">
        <v>488</v>
      </c>
      <c r="F82" s="73">
        <v>81</v>
      </c>
      <c r="G82" s="73"/>
      <c r="H82" s="73"/>
    </row>
    <row r="83" spans="1:8" ht="409.5">
      <c r="A83" s="73">
        <v>3</v>
      </c>
      <c r="B83" s="73" t="s">
        <v>417</v>
      </c>
      <c r="C83" s="73" t="s">
        <v>126</v>
      </c>
      <c r="D83" s="73" t="s">
        <v>489</v>
      </c>
      <c r="E83" s="73" t="s">
        <v>490</v>
      </c>
      <c r="F83" s="73">
        <v>41</v>
      </c>
      <c r="G83" s="73"/>
      <c r="H83" s="73"/>
    </row>
    <row r="84" spans="1:8" ht="409.5">
      <c r="A84" s="73"/>
      <c r="B84" s="73"/>
      <c r="C84" s="73"/>
      <c r="D84" s="73"/>
      <c r="E84" s="73"/>
      <c r="F84" s="73"/>
      <c r="G84" s="73"/>
      <c r="H84" s="73"/>
    </row>
    <row r="85" spans="1:8" ht="409.5">
      <c r="A85" s="73"/>
      <c r="B85" s="73"/>
      <c r="C85" s="73"/>
      <c r="D85" s="73"/>
      <c r="E85" s="73"/>
      <c r="F85" s="73"/>
      <c r="G85" s="73"/>
      <c r="H85" s="73"/>
    </row>
    <row r="86" spans="1:8" ht="409.5">
      <c r="A86" s="73"/>
      <c r="B86" s="73" t="s">
        <v>423</v>
      </c>
      <c r="C86" s="73" t="s">
        <v>491</v>
      </c>
      <c r="D86" s="73"/>
      <c r="E86" s="73"/>
      <c r="F86" s="73"/>
      <c r="G86" s="73"/>
      <c r="H86" s="73"/>
    </row>
    <row r="87" spans="1:8" ht="409.5">
      <c r="A87" s="73" t="s">
        <v>388</v>
      </c>
      <c r="B87" s="73" t="s">
        <v>1</v>
      </c>
      <c r="C87" s="73" t="s">
        <v>389</v>
      </c>
      <c r="D87" s="73" t="s">
        <v>112</v>
      </c>
      <c r="E87" s="73" t="s">
        <v>390</v>
      </c>
      <c r="F87" s="73" t="s">
        <v>391</v>
      </c>
      <c r="G87" s="73" t="s">
        <v>392</v>
      </c>
      <c r="H87" s="73"/>
    </row>
    <row r="88" spans="1:8" ht="409.5">
      <c r="A88" s="73">
        <v>1</v>
      </c>
      <c r="B88" s="73" t="s">
        <v>492</v>
      </c>
      <c r="C88" s="73" t="s">
        <v>109</v>
      </c>
      <c r="D88" s="73" t="s">
        <v>493</v>
      </c>
      <c r="E88" s="73" t="s">
        <v>328</v>
      </c>
      <c r="F88" s="73">
        <v>18</v>
      </c>
      <c r="G88" s="73" t="s">
        <v>125</v>
      </c>
      <c r="H88" s="73"/>
    </row>
    <row r="89" spans="1:8" ht="409.5">
      <c r="A89" s="73"/>
      <c r="B89" s="73"/>
      <c r="C89" s="73"/>
      <c r="D89" s="73"/>
      <c r="E89" s="73"/>
      <c r="F89" s="73"/>
      <c r="G89" s="73"/>
      <c r="H89" s="73"/>
    </row>
    <row r="90" spans="1:8" ht="409.5">
      <c r="A90" s="73"/>
      <c r="B90" s="73"/>
      <c r="C90" s="73"/>
      <c r="D90" s="73"/>
      <c r="E90" s="73"/>
      <c r="F90" s="73"/>
      <c r="G90" s="73"/>
      <c r="H90" s="73"/>
    </row>
    <row r="91" spans="1:8" ht="409.5">
      <c r="A91" s="73"/>
      <c r="B91" s="73" t="s">
        <v>423</v>
      </c>
      <c r="C91" s="73" t="s">
        <v>494</v>
      </c>
      <c r="D91" s="73"/>
      <c r="E91" s="73"/>
      <c r="F91" s="73"/>
      <c r="G91" s="73"/>
      <c r="H91" s="73"/>
    </row>
    <row r="92" spans="1:8" ht="409.5">
      <c r="A92" s="73" t="s">
        <v>388</v>
      </c>
      <c r="B92" s="73" t="s">
        <v>1</v>
      </c>
      <c r="C92" s="73" t="s">
        <v>389</v>
      </c>
      <c r="D92" s="73" t="s">
        <v>112</v>
      </c>
      <c r="E92" s="73" t="s">
        <v>390</v>
      </c>
      <c r="F92" s="73" t="s">
        <v>391</v>
      </c>
      <c r="G92" s="73" t="s">
        <v>392</v>
      </c>
      <c r="H92" s="73"/>
    </row>
    <row r="93" spans="1:8" ht="409.5">
      <c r="A93" s="73">
        <v>1</v>
      </c>
      <c r="B93" s="73" t="s">
        <v>495</v>
      </c>
      <c r="C93" s="73" t="s">
        <v>131</v>
      </c>
      <c r="D93" s="73" t="s">
        <v>496</v>
      </c>
      <c r="E93" s="73" t="s">
        <v>330</v>
      </c>
      <c r="F93" s="73">
        <v>16</v>
      </c>
      <c r="G93" s="73"/>
      <c r="H93" s="73"/>
    </row>
    <row r="94" spans="1:8" ht="409.5">
      <c r="A94" s="73">
        <v>2</v>
      </c>
      <c r="B94" s="73" t="s">
        <v>497</v>
      </c>
      <c r="C94" s="73" t="s">
        <v>109</v>
      </c>
      <c r="D94" s="73" t="s">
        <v>498</v>
      </c>
      <c r="E94" s="73" t="s">
        <v>499</v>
      </c>
      <c r="F94" s="73">
        <v>21</v>
      </c>
      <c r="G94" s="73"/>
      <c r="H94" s="73"/>
    </row>
    <row r="95" spans="1:8" ht="409.5">
      <c r="A95" s="73">
        <v>3</v>
      </c>
      <c r="B95" s="73" t="s">
        <v>500</v>
      </c>
      <c r="C95" s="73" t="s">
        <v>109</v>
      </c>
      <c r="D95" s="73" t="s">
        <v>501</v>
      </c>
      <c r="E95" s="73" t="s">
        <v>502</v>
      </c>
      <c r="F95" s="73">
        <v>6</v>
      </c>
      <c r="G95" s="73"/>
      <c r="H95" s="73"/>
    </row>
    <row r="96" spans="1:8" ht="409.5">
      <c r="A96" s="73">
        <v>4</v>
      </c>
      <c r="B96" s="73" t="s">
        <v>503</v>
      </c>
      <c r="C96" s="73" t="s">
        <v>109</v>
      </c>
      <c r="D96" s="73" t="s">
        <v>504</v>
      </c>
      <c r="E96" s="73" t="s">
        <v>505</v>
      </c>
      <c r="F96" s="73">
        <v>21</v>
      </c>
      <c r="G96" s="73"/>
      <c r="H96" s="73"/>
    </row>
    <row r="97" spans="1:8" ht="409.5">
      <c r="A97" s="73"/>
      <c r="B97" s="73"/>
      <c r="C97" s="73"/>
      <c r="D97" s="73"/>
      <c r="E97" s="73"/>
      <c r="F97" s="73"/>
      <c r="G97" s="73"/>
      <c r="H97" s="73"/>
    </row>
    <row r="98" spans="1:8" ht="409.5">
      <c r="A98" s="73"/>
      <c r="B98" s="73"/>
      <c r="C98" s="73"/>
      <c r="D98" s="73"/>
      <c r="E98" s="73"/>
      <c r="F98" s="73"/>
      <c r="G98" s="73"/>
      <c r="H98" s="73"/>
    </row>
    <row r="99" spans="1:8" ht="409.5">
      <c r="A99" s="73"/>
      <c r="B99" s="73" t="s">
        <v>423</v>
      </c>
      <c r="C99" s="73" t="s">
        <v>406</v>
      </c>
      <c r="D99" s="73"/>
      <c r="E99" s="73"/>
      <c r="F99" s="73"/>
      <c r="G99" s="73"/>
      <c r="H99" s="73"/>
    </row>
    <row r="100" spans="1:8" ht="409.5">
      <c r="A100" s="73" t="s">
        <v>388</v>
      </c>
      <c r="B100" s="73" t="s">
        <v>1</v>
      </c>
      <c r="C100" s="73" t="s">
        <v>389</v>
      </c>
      <c r="D100" s="73" t="s">
        <v>112</v>
      </c>
      <c r="E100" s="73" t="s">
        <v>390</v>
      </c>
      <c r="F100" s="73" t="s">
        <v>391</v>
      </c>
      <c r="G100" s="73" t="s">
        <v>392</v>
      </c>
      <c r="H100" s="73"/>
    </row>
    <row r="101" spans="1:8" ht="409.5">
      <c r="A101" s="73">
        <v>1</v>
      </c>
      <c r="B101" s="73" t="s">
        <v>506</v>
      </c>
      <c r="C101" s="73" t="s">
        <v>109</v>
      </c>
      <c r="D101" s="73" t="s">
        <v>438</v>
      </c>
      <c r="E101" s="73" t="s">
        <v>364</v>
      </c>
      <c r="F101" s="73">
        <v>20</v>
      </c>
      <c r="G101" s="73" t="s">
        <v>125</v>
      </c>
      <c r="H101" s="73"/>
    </row>
    <row r="102" spans="1:8" ht="409.5">
      <c r="A102" s="73">
        <v>2</v>
      </c>
      <c r="B102" s="73" t="s">
        <v>507</v>
      </c>
      <c r="C102" s="73" t="s">
        <v>400</v>
      </c>
      <c r="D102" s="73" t="s">
        <v>424</v>
      </c>
      <c r="E102" s="73" t="s">
        <v>328</v>
      </c>
      <c r="F102" s="73">
        <v>12</v>
      </c>
      <c r="G102" s="73" t="s">
        <v>125</v>
      </c>
      <c r="H102" s="73"/>
    </row>
    <row r="103" spans="1:8" ht="409.5">
      <c r="A103" s="73">
        <v>3</v>
      </c>
      <c r="B103" s="73" t="s">
        <v>508</v>
      </c>
      <c r="C103" s="73" t="s">
        <v>126</v>
      </c>
      <c r="D103" s="73" t="s">
        <v>509</v>
      </c>
      <c r="E103" s="73" t="s">
        <v>429</v>
      </c>
      <c r="F103" s="73">
        <v>13</v>
      </c>
      <c r="G103" s="73"/>
      <c r="H103" s="73"/>
    </row>
    <row r="104" spans="1:8" ht="409.5">
      <c r="A104" s="73">
        <v>4</v>
      </c>
      <c r="B104" s="73" t="s">
        <v>407</v>
      </c>
      <c r="C104" s="73" t="s">
        <v>126</v>
      </c>
      <c r="D104" s="73" t="s">
        <v>510</v>
      </c>
      <c r="E104" s="73" t="s">
        <v>159</v>
      </c>
      <c r="F104" s="73">
        <v>22</v>
      </c>
      <c r="G104" s="73"/>
      <c r="H104" s="73"/>
    </row>
    <row r="105" spans="1:8" ht="409.5">
      <c r="A105" s="73">
        <v>5</v>
      </c>
      <c r="B105" s="73" t="s">
        <v>410</v>
      </c>
      <c r="C105" s="73" t="s">
        <v>131</v>
      </c>
      <c r="D105" s="73" t="s">
        <v>511</v>
      </c>
      <c r="E105" s="73" t="s">
        <v>165</v>
      </c>
      <c r="F105" s="73">
        <v>18</v>
      </c>
      <c r="G105" s="73"/>
      <c r="H105" s="73"/>
    </row>
    <row r="106" spans="1:8" ht="409.5">
      <c r="A106" s="73">
        <v>6</v>
      </c>
      <c r="B106" s="73" t="s">
        <v>512</v>
      </c>
      <c r="C106" s="73" t="s">
        <v>400</v>
      </c>
      <c r="D106" s="73" t="s">
        <v>513</v>
      </c>
      <c r="E106" s="73" t="s">
        <v>336</v>
      </c>
      <c r="F106" s="73">
        <v>20</v>
      </c>
      <c r="G106" s="73"/>
      <c r="H106" s="73"/>
    </row>
    <row r="107" spans="1:8" ht="409.5">
      <c r="A107" s="73"/>
      <c r="B107" s="73"/>
      <c r="C107" s="73"/>
      <c r="D107" s="73"/>
      <c r="E107" s="73"/>
      <c r="F107" s="73"/>
      <c r="G107" s="73"/>
      <c r="H107" s="73"/>
    </row>
    <row r="108" spans="1:8" ht="409.5">
      <c r="A108" s="73"/>
      <c r="B108" s="73"/>
      <c r="C108" s="73"/>
      <c r="D108" s="73"/>
      <c r="E108" s="73"/>
      <c r="F108" s="73"/>
      <c r="G108" s="73"/>
      <c r="H108" s="73"/>
    </row>
    <row r="109" spans="1:8" ht="409.5">
      <c r="A109" s="73"/>
      <c r="B109" s="73" t="s">
        <v>514</v>
      </c>
      <c r="C109" s="73" t="s">
        <v>387</v>
      </c>
      <c r="D109" s="73"/>
      <c r="E109" s="73"/>
      <c r="F109" s="73"/>
      <c r="G109" s="73"/>
      <c r="H109" s="73"/>
    </row>
    <row r="110" spans="1:8" ht="409.5">
      <c r="A110" s="73" t="s">
        <v>388</v>
      </c>
      <c r="B110" s="73" t="s">
        <v>1</v>
      </c>
      <c r="C110" s="73" t="s">
        <v>389</v>
      </c>
      <c r="D110" s="73" t="s">
        <v>112</v>
      </c>
      <c r="E110" s="73" t="s">
        <v>390</v>
      </c>
      <c r="F110" s="73" t="s">
        <v>391</v>
      </c>
      <c r="G110" s="73" t="s">
        <v>392</v>
      </c>
      <c r="H110" s="73"/>
    </row>
    <row r="111" spans="1:8" ht="409.5">
      <c r="A111" s="73">
        <v>1</v>
      </c>
      <c r="B111" s="73" t="s">
        <v>425</v>
      </c>
      <c r="C111" s="73" t="s">
        <v>109</v>
      </c>
      <c r="D111" s="73" t="s">
        <v>515</v>
      </c>
      <c r="E111" s="73" t="s">
        <v>412</v>
      </c>
      <c r="F111" s="73">
        <v>16</v>
      </c>
      <c r="G111" s="73"/>
      <c r="H111" s="73"/>
    </row>
    <row r="112" spans="1:8" ht="409.5">
      <c r="A112" s="73"/>
      <c r="B112" s="73"/>
      <c r="C112" s="73"/>
      <c r="D112" s="73"/>
      <c r="E112" s="73"/>
      <c r="F112" s="73"/>
      <c r="G112" s="73"/>
      <c r="H112" s="73"/>
    </row>
    <row r="113" spans="1:8" ht="409.5">
      <c r="A113" s="73"/>
      <c r="B113" s="73"/>
      <c r="C113" s="73"/>
      <c r="D113" s="73"/>
      <c r="E113" s="73"/>
      <c r="F113" s="73"/>
      <c r="G113" s="73"/>
      <c r="H113" s="73"/>
    </row>
    <row r="114" spans="1:8" ht="409.5">
      <c r="A114" s="73"/>
      <c r="B114" s="73" t="s">
        <v>514</v>
      </c>
      <c r="C114" s="73" t="s">
        <v>416</v>
      </c>
      <c r="D114" s="73"/>
      <c r="E114" s="73"/>
      <c r="F114" s="73"/>
      <c r="G114" s="73"/>
      <c r="H114" s="73"/>
    </row>
    <row r="115" spans="1:8" ht="409.5">
      <c r="A115" s="73" t="s">
        <v>388</v>
      </c>
      <c r="B115" s="73" t="s">
        <v>1</v>
      </c>
      <c r="C115" s="73" t="s">
        <v>389</v>
      </c>
      <c r="D115" s="73" t="s">
        <v>112</v>
      </c>
      <c r="E115" s="73" t="s">
        <v>390</v>
      </c>
      <c r="F115" s="73" t="s">
        <v>391</v>
      </c>
      <c r="G115" s="73" t="s">
        <v>392</v>
      </c>
      <c r="H115" s="73"/>
    </row>
    <row r="116" spans="1:8" ht="409.5">
      <c r="A116" s="73">
        <v>1</v>
      </c>
      <c r="B116" s="73" t="s">
        <v>437</v>
      </c>
      <c r="C116" s="73" t="s">
        <v>109</v>
      </c>
      <c r="D116" s="73" t="s">
        <v>516</v>
      </c>
      <c r="E116" s="73" t="s">
        <v>448</v>
      </c>
      <c r="F116" s="73">
        <v>23</v>
      </c>
      <c r="G116" s="73"/>
      <c r="H116" s="73"/>
    </row>
    <row r="117" spans="1:8" ht="409.5">
      <c r="A117" s="73">
        <v>2</v>
      </c>
      <c r="B117" s="73" t="s">
        <v>451</v>
      </c>
      <c r="C117" s="73" t="s">
        <v>400</v>
      </c>
      <c r="D117" s="73" t="s">
        <v>517</v>
      </c>
      <c r="E117" s="73" t="s">
        <v>455</v>
      </c>
      <c r="F117" s="73">
        <v>21</v>
      </c>
      <c r="G117" s="73"/>
      <c r="H117" s="73"/>
    </row>
    <row r="118" spans="1:8" ht="409.5">
      <c r="A118" s="73">
        <v>3</v>
      </c>
      <c r="B118" s="73" t="s">
        <v>453</v>
      </c>
      <c r="C118" s="73" t="s">
        <v>131</v>
      </c>
      <c r="D118" s="73" t="s">
        <v>518</v>
      </c>
      <c r="E118" s="73" t="s">
        <v>519</v>
      </c>
      <c r="F118" s="73">
        <v>17</v>
      </c>
      <c r="G118" s="73"/>
      <c r="H118" s="73"/>
    </row>
    <row r="119" spans="1:8" ht="409.5">
      <c r="A119" s="73">
        <v>4</v>
      </c>
      <c r="B119" s="73" t="s">
        <v>456</v>
      </c>
      <c r="C119" s="73" t="s">
        <v>131</v>
      </c>
      <c r="D119" s="73" t="s">
        <v>520</v>
      </c>
      <c r="E119" s="73" t="s">
        <v>521</v>
      </c>
      <c r="F119" s="73">
        <v>26</v>
      </c>
      <c r="G119" s="73"/>
      <c r="H119" s="73"/>
    </row>
    <row r="120" spans="1:8" ht="409.5">
      <c r="A120" s="73">
        <v>5</v>
      </c>
      <c r="B120" s="73" t="s">
        <v>446</v>
      </c>
      <c r="C120" s="73" t="s">
        <v>400</v>
      </c>
      <c r="D120" s="73" t="s">
        <v>522</v>
      </c>
      <c r="E120" s="73" t="s">
        <v>488</v>
      </c>
      <c r="F120" s="73">
        <v>14</v>
      </c>
      <c r="G120" s="73"/>
      <c r="H120" s="73"/>
    </row>
    <row r="121" spans="1:8" ht="409.5">
      <c r="A121" s="73">
        <v>6</v>
      </c>
      <c r="B121" s="73" t="s">
        <v>444</v>
      </c>
      <c r="C121" s="73" t="s">
        <v>126</v>
      </c>
      <c r="D121" s="73" t="s">
        <v>523</v>
      </c>
      <c r="E121" s="73" t="s">
        <v>524</v>
      </c>
      <c r="F121" s="73">
        <v>16</v>
      </c>
      <c r="G121" s="73"/>
      <c r="H121" s="73"/>
    </row>
    <row r="122" spans="1:8" ht="409.5">
      <c r="A122" s="73">
        <v>7</v>
      </c>
      <c r="B122" s="73" t="s">
        <v>442</v>
      </c>
      <c r="C122" s="73" t="s">
        <v>400</v>
      </c>
      <c r="D122" s="73" t="s">
        <v>525</v>
      </c>
      <c r="E122" s="73" t="s">
        <v>526</v>
      </c>
      <c r="F122" s="73">
        <v>24</v>
      </c>
      <c r="G122" s="73"/>
      <c r="H122" s="73"/>
    </row>
    <row r="123" spans="1:8" ht="409.5">
      <c r="A123" s="73">
        <v>8</v>
      </c>
      <c r="B123" s="73" t="s">
        <v>497</v>
      </c>
      <c r="C123" s="73" t="s">
        <v>109</v>
      </c>
      <c r="D123" s="73" t="s">
        <v>527</v>
      </c>
      <c r="E123" s="73" t="s">
        <v>528</v>
      </c>
      <c r="F123" s="73">
        <v>6</v>
      </c>
      <c r="G123" s="73"/>
      <c r="H123" s="73"/>
    </row>
    <row r="124" spans="1:8" ht="409.5">
      <c r="A124" s="73">
        <v>9</v>
      </c>
      <c r="B124" s="73" t="s">
        <v>439</v>
      </c>
      <c r="C124" s="73" t="s">
        <v>440</v>
      </c>
      <c r="D124" s="73" t="s">
        <v>529</v>
      </c>
      <c r="E124" s="73" t="s">
        <v>530</v>
      </c>
      <c r="F124" s="73">
        <v>21</v>
      </c>
      <c r="G124" s="73"/>
      <c r="H124" s="73"/>
    </row>
    <row r="125" spans="1:8" ht="409.5">
      <c r="A125" s="73"/>
      <c r="B125" s="73"/>
      <c r="C125" s="73"/>
      <c r="D125" s="73"/>
      <c r="E125" s="73"/>
      <c r="F125" s="73"/>
      <c r="G125" s="73"/>
      <c r="H125" s="73"/>
    </row>
    <row r="126" spans="1:8" ht="409.5">
      <c r="A126" s="73"/>
      <c r="B126" s="73"/>
      <c r="C126" s="73"/>
      <c r="D126" s="73"/>
      <c r="E126" s="73"/>
      <c r="F126" s="73"/>
      <c r="G126" s="73"/>
      <c r="H126" s="73"/>
    </row>
    <row r="127" spans="1:8" ht="409.5">
      <c r="A127" s="73"/>
      <c r="B127" s="73" t="s">
        <v>514</v>
      </c>
      <c r="C127" s="73" t="s">
        <v>396</v>
      </c>
      <c r="D127" s="73"/>
      <c r="E127" s="73"/>
      <c r="F127" s="73"/>
      <c r="G127" s="73"/>
      <c r="H127" s="73"/>
    </row>
    <row r="128" spans="1:8" ht="409.5">
      <c r="A128" s="73" t="s">
        <v>388</v>
      </c>
      <c r="B128" s="73" t="s">
        <v>1</v>
      </c>
      <c r="C128" s="73" t="s">
        <v>389</v>
      </c>
      <c r="D128" s="73" t="s">
        <v>112</v>
      </c>
      <c r="E128" s="73" t="s">
        <v>390</v>
      </c>
      <c r="F128" s="73" t="s">
        <v>391</v>
      </c>
      <c r="G128" s="73" t="s">
        <v>392</v>
      </c>
      <c r="H128" s="73"/>
    </row>
    <row r="129" spans="1:8" ht="409.5">
      <c r="A129" s="73">
        <v>1</v>
      </c>
      <c r="B129" s="73" t="s">
        <v>460</v>
      </c>
      <c r="C129" s="73" t="s">
        <v>123</v>
      </c>
      <c r="D129" s="73" t="s">
        <v>421</v>
      </c>
      <c r="E129" s="73" t="s">
        <v>422</v>
      </c>
      <c r="F129" s="73">
        <v>24</v>
      </c>
      <c r="G129" s="73" t="s">
        <v>119</v>
      </c>
      <c r="H129" s="73"/>
    </row>
    <row r="130" spans="1:8" ht="409.5">
      <c r="A130" s="73">
        <v>2</v>
      </c>
      <c r="B130" s="73" t="s">
        <v>495</v>
      </c>
      <c r="C130" s="73" t="s">
        <v>131</v>
      </c>
      <c r="D130" s="73" t="s">
        <v>421</v>
      </c>
      <c r="E130" s="73" t="s">
        <v>422</v>
      </c>
      <c r="F130" s="73">
        <v>23</v>
      </c>
      <c r="G130" s="73" t="s">
        <v>119</v>
      </c>
      <c r="H130" s="73"/>
    </row>
    <row r="131" spans="1:8" ht="409.5">
      <c r="A131" s="73">
        <v>3</v>
      </c>
      <c r="B131" s="73" t="s">
        <v>471</v>
      </c>
      <c r="C131" s="73" t="s">
        <v>123</v>
      </c>
      <c r="D131" s="73" t="s">
        <v>531</v>
      </c>
      <c r="E131" s="73" t="s">
        <v>158</v>
      </c>
      <c r="F131" s="73">
        <v>27</v>
      </c>
      <c r="G131" s="73" t="s">
        <v>125</v>
      </c>
      <c r="H131" s="73"/>
    </row>
    <row r="132" spans="1:8" ht="409.5">
      <c r="A132" s="73">
        <v>4</v>
      </c>
      <c r="B132" s="73" t="s">
        <v>467</v>
      </c>
      <c r="C132" s="73" t="s">
        <v>400</v>
      </c>
      <c r="D132" s="73" t="s">
        <v>462</v>
      </c>
      <c r="E132" s="73" t="s">
        <v>158</v>
      </c>
      <c r="F132" s="73">
        <v>26</v>
      </c>
      <c r="G132" s="73" t="s">
        <v>125</v>
      </c>
      <c r="H132" s="73"/>
    </row>
    <row r="133" spans="1:8" ht="409.5">
      <c r="A133" s="73">
        <v>5</v>
      </c>
      <c r="B133" s="73" t="s">
        <v>463</v>
      </c>
      <c r="C133" s="73" t="s">
        <v>109</v>
      </c>
      <c r="D133" s="73" t="s">
        <v>532</v>
      </c>
      <c r="E133" s="73" t="s">
        <v>415</v>
      </c>
      <c r="F133" s="73">
        <v>25</v>
      </c>
      <c r="G133" s="73" t="s">
        <v>125</v>
      </c>
      <c r="H133" s="73"/>
    </row>
    <row r="134" spans="1:8" ht="409.5">
      <c r="A134" s="73">
        <v>6</v>
      </c>
      <c r="B134" s="73" t="s">
        <v>469</v>
      </c>
      <c r="C134" s="73" t="s">
        <v>400</v>
      </c>
      <c r="D134" s="73" t="s">
        <v>533</v>
      </c>
      <c r="E134" s="73" t="s">
        <v>328</v>
      </c>
      <c r="F134" s="73">
        <v>23</v>
      </c>
      <c r="G134" s="73" t="s">
        <v>125</v>
      </c>
      <c r="H134" s="73"/>
    </row>
    <row r="135" spans="1:8" ht="409.5">
      <c r="A135" s="73">
        <v>7</v>
      </c>
      <c r="B135" s="73" t="s">
        <v>465</v>
      </c>
      <c r="C135" s="73" t="s">
        <v>126</v>
      </c>
      <c r="D135" s="73" t="s">
        <v>534</v>
      </c>
      <c r="E135" s="73" t="s">
        <v>429</v>
      </c>
      <c r="F135" s="73">
        <v>24</v>
      </c>
      <c r="G135" s="73"/>
      <c r="H135" s="73"/>
    </row>
    <row r="136" spans="1:8" ht="409.5">
      <c r="A136" s="73">
        <v>8</v>
      </c>
      <c r="B136" s="73" t="s">
        <v>492</v>
      </c>
      <c r="C136" s="73" t="s">
        <v>109</v>
      </c>
      <c r="D136" s="73" t="s">
        <v>535</v>
      </c>
      <c r="E136" s="73" t="s">
        <v>536</v>
      </c>
      <c r="F136" s="73">
        <v>19</v>
      </c>
      <c r="G136" s="73"/>
      <c r="H136" s="73"/>
    </row>
    <row r="137" spans="1:8" ht="409.5">
      <c r="A137" s="73">
        <v>9</v>
      </c>
      <c r="B137" s="73" t="s">
        <v>476</v>
      </c>
      <c r="C137" s="73" t="s">
        <v>400</v>
      </c>
      <c r="D137" s="73" t="s">
        <v>537</v>
      </c>
      <c r="E137" s="73" t="s">
        <v>538</v>
      </c>
      <c r="F137" s="73">
        <v>13</v>
      </c>
      <c r="G137" s="73"/>
      <c r="H137" s="73"/>
    </row>
    <row r="138" spans="1:8" ht="409.5">
      <c r="A138" s="73"/>
      <c r="B138" s="73"/>
      <c r="C138" s="73"/>
      <c r="D138" s="73"/>
      <c r="E138" s="73"/>
      <c r="F138" s="73"/>
      <c r="G138" s="73"/>
      <c r="H138" s="73"/>
    </row>
    <row r="139" spans="1:8" ht="409.5">
      <c r="A139" s="73"/>
      <c r="B139" s="73"/>
      <c r="C139" s="73"/>
      <c r="D139" s="73"/>
      <c r="E139" s="73"/>
      <c r="F139" s="73"/>
      <c r="G139" s="73"/>
      <c r="H139" s="73"/>
    </row>
    <row r="140" spans="1:8" ht="409.5">
      <c r="A140" s="73"/>
      <c r="B140" s="73" t="s">
        <v>514</v>
      </c>
      <c r="C140" s="73" t="s">
        <v>406</v>
      </c>
      <c r="D140" s="73"/>
      <c r="E140" s="73"/>
      <c r="F140" s="73"/>
      <c r="G140" s="73"/>
      <c r="H140" s="73"/>
    </row>
    <row r="141" spans="1:8" ht="409.5">
      <c r="A141" s="73" t="s">
        <v>388</v>
      </c>
      <c r="B141" s="73" t="s">
        <v>1</v>
      </c>
      <c r="C141" s="73" t="s">
        <v>389</v>
      </c>
      <c r="D141" s="73" t="s">
        <v>112</v>
      </c>
      <c r="E141" s="73" t="s">
        <v>390</v>
      </c>
      <c r="F141" s="73" t="s">
        <v>391</v>
      </c>
      <c r="G141" s="73" t="s">
        <v>392</v>
      </c>
      <c r="H141" s="73"/>
    </row>
    <row r="142" spans="1:8" ht="409.5">
      <c r="A142" s="73">
        <v>1</v>
      </c>
      <c r="B142" s="73" t="s">
        <v>506</v>
      </c>
      <c r="C142" s="73" t="s">
        <v>109</v>
      </c>
      <c r="D142" s="73" t="s">
        <v>539</v>
      </c>
      <c r="E142" s="73" t="s">
        <v>328</v>
      </c>
      <c r="F142" s="73">
        <v>23</v>
      </c>
      <c r="G142" s="73"/>
      <c r="H142" s="73"/>
    </row>
    <row r="143" spans="1:8" ht="409.5">
      <c r="A143" s="73">
        <v>2</v>
      </c>
      <c r="B143" s="73" t="s">
        <v>512</v>
      </c>
      <c r="C143" s="73" t="s">
        <v>400</v>
      </c>
      <c r="D143" s="73" t="s">
        <v>540</v>
      </c>
      <c r="E143" s="73" t="s">
        <v>448</v>
      </c>
      <c r="F143" s="73">
        <v>19</v>
      </c>
      <c r="G143" s="73"/>
      <c r="H143" s="73"/>
    </row>
    <row r="144" spans="1:8" ht="409.5">
      <c r="A144" s="73">
        <v>3</v>
      </c>
      <c r="B144" s="73" t="s">
        <v>507</v>
      </c>
      <c r="C144" s="73" t="s">
        <v>400</v>
      </c>
      <c r="D144" s="73" t="s">
        <v>541</v>
      </c>
      <c r="E144" s="73" t="s">
        <v>502</v>
      </c>
      <c r="F144" s="73">
        <v>12</v>
      </c>
      <c r="G144" s="73"/>
      <c r="H144" s="73"/>
    </row>
    <row r="145" spans="1:8" ht="409.5">
      <c r="A145" s="73">
        <v>4</v>
      </c>
      <c r="B145" s="73" t="s">
        <v>508</v>
      </c>
      <c r="C145" s="73" t="s">
        <v>126</v>
      </c>
      <c r="D145" s="73" t="s">
        <v>542</v>
      </c>
      <c r="E145" s="73" t="s">
        <v>402</v>
      </c>
      <c r="F145" s="73">
        <v>19</v>
      </c>
      <c r="G145" s="73"/>
      <c r="H145" s="73"/>
    </row>
    <row r="146" spans="1:8" ht="409.5">
      <c r="A146" s="73"/>
      <c r="B146" s="73"/>
      <c r="C146" s="73"/>
      <c r="D146" s="73"/>
      <c r="E146" s="73"/>
      <c r="F146" s="73"/>
      <c r="G146" s="73"/>
      <c r="H146" s="73"/>
    </row>
    <row r="147" spans="1:8" ht="409.5">
      <c r="A147" s="73"/>
      <c r="B147" s="73"/>
      <c r="C147" s="72"/>
      <c r="D147" s="73"/>
      <c r="E147" s="73"/>
      <c r="F147" s="73"/>
      <c r="G147" s="73"/>
      <c r="H147" s="73"/>
    </row>
    <row r="148" spans="1:8" ht="409.5">
      <c r="A148" s="73"/>
      <c r="B148" s="73" t="s">
        <v>543</v>
      </c>
      <c r="C148" s="72"/>
      <c r="D148" s="73"/>
      <c r="E148" s="73"/>
      <c r="F148" s="73"/>
      <c r="G148" s="73"/>
      <c r="H148" s="73"/>
    </row>
    <row r="149" spans="1:8" ht="409.5">
      <c r="A149" s="73"/>
      <c r="B149" s="73"/>
      <c r="C149" s="72"/>
      <c r="D149" s="73"/>
      <c r="E149" s="73"/>
      <c r="F149" s="73"/>
      <c r="G149" s="73"/>
      <c r="H149" s="73"/>
    </row>
    <row r="150" spans="1:8" ht="409.5">
      <c r="A150" s="73"/>
      <c r="B150" s="73" t="s">
        <v>126</v>
      </c>
      <c r="C150" s="72" t="s">
        <v>544</v>
      </c>
      <c r="D150" s="73" t="s">
        <v>459</v>
      </c>
      <c r="E150" s="73" t="s">
        <v>422</v>
      </c>
      <c r="F150" s="73"/>
      <c r="G150" s="73"/>
      <c r="H150" s="73"/>
    </row>
    <row r="151" spans="1:8" ht="409.5">
      <c r="A151" s="73"/>
      <c r="B151" s="73"/>
      <c r="C151" s="72"/>
      <c r="D151" s="73" t="s">
        <v>461</v>
      </c>
      <c r="E151" s="73" t="s">
        <v>158</v>
      </c>
      <c r="F151" s="73"/>
      <c r="G151" s="73"/>
      <c r="H151" s="73"/>
    </row>
    <row r="152" spans="1:8" ht="409.5">
      <c r="A152" s="73"/>
      <c r="B152" s="73"/>
      <c r="C152" s="72"/>
      <c r="D152" s="73" t="s">
        <v>465</v>
      </c>
      <c r="E152" s="73" t="s">
        <v>155</v>
      </c>
      <c r="F152" s="73"/>
      <c r="G152" s="73"/>
      <c r="H152" s="73"/>
    </row>
    <row r="153" spans="1:8" ht="409.5">
      <c r="A153" s="73"/>
      <c r="B153" s="73"/>
      <c r="C153" s="72"/>
      <c r="D153" s="73"/>
      <c r="E153" s="73"/>
      <c r="F153" s="73"/>
      <c r="G153" s="73"/>
      <c r="H153" s="73"/>
    </row>
    <row r="154" spans="1:8" ht="409.5">
      <c r="A154" s="73"/>
      <c r="B154" s="73"/>
      <c r="C154" s="72"/>
      <c r="D154" s="73"/>
      <c r="E154" s="73"/>
      <c r="F154" s="73"/>
      <c r="G154" s="73"/>
      <c r="H154" s="73"/>
    </row>
    <row r="155" spans="1:8" ht="409.5">
      <c r="A155" s="73"/>
      <c r="B155" s="73" t="s">
        <v>109</v>
      </c>
      <c r="C155" s="72" t="s">
        <v>544</v>
      </c>
      <c r="D155" s="73" t="s">
        <v>397</v>
      </c>
      <c r="E155" s="73" t="s">
        <v>422</v>
      </c>
      <c r="F155" s="73"/>
      <c r="G155" s="73"/>
      <c r="H155" s="73"/>
    </row>
    <row r="156" spans="1:8" ht="409.5">
      <c r="A156" s="73"/>
      <c r="B156" s="73"/>
      <c r="C156" s="72"/>
      <c r="D156" s="73" t="s">
        <v>463</v>
      </c>
      <c r="E156" s="73" t="s">
        <v>158</v>
      </c>
      <c r="F156" s="73"/>
      <c r="G156" s="73"/>
      <c r="H156" s="73"/>
    </row>
    <row r="157" spans="1:8" ht="409.5">
      <c r="A157" s="73"/>
      <c r="B157" s="73"/>
      <c r="C157" s="72"/>
      <c r="D157" s="73" t="s">
        <v>420</v>
      </c>
      <c r="E157" s="73" t="s">
        <v>155</v>
      </c>
      <c r="F157" s="73"/>
      <c r="G157" s="73"/>
      <c r="H157" s="73"/>
    </row>
    <row r="158" spans="1:8" ht="409.5">
      <c r="A158" s="73"/>
      <c r="B158" s="73"/>
      <c r="C158" s="72"/>
      <c r="D158" s="73"/>
      <c r="E158" s="73"/>
      <c r="F158" s="73"/>
      <c r="G158" s="73"/>
      <c r="H158" s="73"/>
    </row>
    <row r="159" spans="1:8" ht="409.5">
      <c r="A159" s="73"/>
      <c r="B159" s="73"/>
      <c r="C159" s="72"/>
      <c r="D159" s="73"/>
      <c r="E159" s="73"/>
      <c r="F159" s="73"/>
      <c r="G159" s="73"/>
      <c r="H159" s="73"/>
    </row>
    <row r="160" spans="1:8" ht="409.5">
      <c r="A160" s="73"/>
      <c r="B160" s="73" t="s">
        <v>123</v>
      </c>
      <c r="C160" s="72" t="s">
        <v>545</v>
      </c>
      <c r="D160" s="73" t="s">
        <v>460</v>
      </c>
      <c r="E160" s="73" t="s">
        <v>422</v>
      </c>
      <c r="F160" s="73"/>
      <c r="G160" s="73"/>
      <c r="H160" s="73"/>
    </row>
    <row r="161" spans="1:8" ht="409.5">
      <c r="A161" s="73"/>
      <c r="B161" s="73"/>
      <c r="C161" s="72"/>
      <c r="D161" s="73" t="s">
        <v>393</v>
      </c>
      <c r="E161" s="73" t="s">
        <v>328</v>
      </c>
      <c r="F161" s="73"/>
      <c r="G161" s="73"/>
      <c r="H161" s="73"/>
    </row>
    <row r="162" spans="1:8" ht="409.5">
      <c r="A162" s="73"/>
      <c r="B162" s="73"/>
      <c r="C162" s="72"/>
      <c r="D162" s="73" t="s">
        <v>471</v>
      </c>
      <c r="E162" s="73" t="s">
        <v>427</v>
      </c>
      <c r="F162" s="73"/>
      <c r="G162" s="73"/>
      <c r="H162" s="73"/>
    </row>
    <row r="163" spans="1:8" ht="409.5">
      <c r="A163" s="73"/>
      <c r="B163" s="73"/>
      <c r="C163" s="72"/>
      <c r="D163" s="73"/>
      <c r="E163" s="73"/>
      <c r="F163" s="73"/>
      <c r="G163" s="73"/>
      <c r="H163" s="73"/>
    </row>
    <row r="164" spans="1:8" ht="409.5">
      <c r="A164" s="73"/>
      <c r="B164" s="73"/>
      <c r="C164" s="72"/>
      <c r="D164" s="73"/>
      <c r="E164" s="73"/>
      <c r="F164" s="73"/>
      <c r="G164" s="73"/>
      <c r="H164" s="73"/>
    </row>
    <row r="165" spans="1:8" ht="409.5">
      <c r="A165" s="73"/>
      <c r="B165" s="73" t="s">
        <v>400</v>
      </c>
      <c r="C165" s="72" t="s">
        <v>546</v>
      </c>
      <c r="D165" s="73" t="s">
        <v>467</v>
      </c>
      <c r="E165" s="73" t="s">
        <v>415</v>
      </c>
      <c r="F165" s="73"/>
      <c r="G165" s="73"/>
      <c r="H165" s="73"/>
    </row>
    <row r="166" spans="1:8" ht="409.5">
      <c r="A166" s="73"/>
      <c r="B166" s="73"/>
      <c r="C166" s="72"/>
      <c r="D166" s="73" t="s">
        <v>403</v>
      </c>
      <c r="E166" s="73" t="s">
        <v>364</v>
      </c>
      <c r="F166" s="73"/>
      <c r="G166" s="73"/>
      <c r="H166" s="73"/>
    </row>
    <row r="167" spans="1:8" ht="409.5">
      <c r="A167" s="73"/>
      <c r="B167" s="73"/>
      <c r="C167" s="72"/>
      <c r="D167" s="73" t="s">
        <v>469</v>
      </c>
      <c r="E167" s="73" t="s">
        <v>364</v>
      </c>
      <c r="F167" s="73"/>
      <c r="G167" s="73"/>
      <c r="H167" s="73"/>
    </row>
    <row r="168" spans="1:8" ht="409.5">
      <c r="A168" s="73"/>
      <c r="B168" s="73"/>
      <c r="C168" s="72"/>
      <c r="D168" s="73"/>
      <c r="E168" s="73"/>
      <c r="F168" s="73"/>
      <c r="G168" s="73"/>
      <c r="H168" s="73"/>
    </row>
    <row r="169" spans="1:8" ht="409.5">
      <c r="A169" s="73"/>
      <c r="B169" s="73"/>
      <c r="C169" s="72"/>
      <c r="D169" s="73"/>
      <c r="E169" s="73"/>
      <c r="F169" s="73"/>
      <c r="G169" s="73"/>
      <c r="H169" s="73"/>
    </row>
    <row r="170" spans="1:8" ht="409.5">
      <c r="A170" s="73">
        <v>5</v>
      </c>
      <c r="B170" s="73" t="s">
        <v>131</v>
      </c>
      <c r="C170" s="72" t="s">
        <v>547</v>
      </c>
      <c r="D170" s="73" t="s">
        <v>453</v>
      </c>
      <c r="E170" s="73" t="s">
        <v>455</v>
      </c>
      <c r="F170" s="73"/>
      <c r="G170" s="73"/>
      <c r="H170" s="73"/>
    </row>
    <row r="171" spans="1:8" ht="409.5">
      <c r="A171" s="73"/>
      <c r="B171" s="73"/>
      <c r="C171" s="72"/>
      <c r="D171" s="73" t="s">
        <v>456</v>
      </c>
      <c r="E171" s="73" t="s">
        <v>458</v>
      </c>
      <c r="F171" s="73"/>
      <c r="G171" s="73"/>
      <c r="H171" s="73"/>
    </row>
    <row r="172" spans="1:8" ht="409.5">
      <c r="A172" s="73"/>
      <c r="B172" s="73"/>
      <c r="C172" s="72"/>
      <c r="D172" s="73"/>
      <c r="E172" s="73"/>
      <c r="F172" s="73"/>
      <c r="G172" s="73"/>
      <c r="H172" s="73"/>
    </row>
    <row r="173" spans="1:8" ht="409.5">
      <c r="A173" s="73"/>
      <c r="B173" s="73"/>
      <c r="C173" s="72"/>
      <c r="D173" s="73"/>
      <c r="E173" s="73"/>
      <c r="F173" s="73"/>
      <c r="G173" s="73"/>
      <c r="H173" s="73"/>
    </row>
    <row r="174" spans="1:8" ht="409.5">
      <c r="A174" s="73"/>
      <c r="B174" s="73"/>
      <c r="C174" s="72"/>
      <c r="D174" s="73"/>
      <c r="E174" s="73"/>
      <c r="F174" s="73"/>
      <c r="G174" s="73"/>
      <c r="H174" s="73"/>
    </row>
    <row r="175" spans="1:8" ht="409.5">
      <c r="A175" s="73"/>
      <c r="B175" s="73" t="s">
        <v>548</v>
      </c>
      <c r="C175" s="72"/>
      <c r="D175" s="73"/>
      <c r="E175" s="73"/>
      <c r="F175" s="73"/>
      <c r="G175" s="73"/>
      <c r="H175" s="73"/>
    </row>
    <row r="176" spans="1:8" ht="409.5">
      <c r="A176" s="73"/>
      <c r="B176" s="73"/>
      <c r="C176" s="72"/>
      <c r="D176" s="73"/>
      <c r="E176" s="73"/>
      <c r="F176" s="73"/>
      <c r="G176" s="73"/>
      <c r="H176" s="73"/>
    </row>
    <row r="177" spans="1:8" ht="409.5">
      <c r="A177" s="73">
        <v>1</v>
      </c>
      <c r="B177" s="73" t="s">
        <v>126</v>
      </c>
      <c r="C177" s="72" t="s">
        <v>549</v>
      </c>
      <c r="D177" s="73" t="s">
        <v>508</v>
      </c>
      <c r="E177" s="73" t="s">
        <v>429</v>
      </c>
      <c r="F177" s="73"/>
      <c r="G177" s="73"/>
      <c r="H177" s="73"/>
    </row>
    <row r="178" spans="1:8" ht="409.5">
      <c r="A178" s="73"/>
      <c r="B178" s="73"/>
      <c r="C178" s="72"/>
      <c r="D178" s="73" t="s">
        <v>407</v>
      </c>
      <c r="E178" s="73" t="s">
        <v>159</v>
      </c>
      <c r="F178" s="73"/>
      <c r="G178" s="73"/>
      <c r="H178" s="73"/>
    </row>
    <row r="179" spans="1:8" ht="409.5">
      <c r="A179" s="73"/>
      <c r="B179" s="73"/>
      <c r="C179" s="72"/>
      <c r="D179" s="73"/>
      <c r="E179" s="73"/>
      <c r="F179" s="73"/>
      <c r="G179" s="73"/>
      <c r="H179" s="73"/>
    </row>
    <row r="180" spans="1:8" ht="409.5">
      <c r="A180" s="73">
        <v>2</v>
      </c>
      <c r="B180" s="73" t="s">
        <v>109</v>
      </c>
      <c r="C180" s="72" t="s">
        <v>550</v>
      </c>
      <c r="D180" s="73" t="s">
        <v>506</v>
      </c>
      <c r="E180" s="73" t="s">
        <v>364</v>
      </c>
      <c r="F180" s="73"/>
      <c r="G180" s="73"/>
      <c r="H180" s="73"/>
    </row>
    <row r="181" spans="1:8" ht="409.5">
      <c r="A181" s="73"/>
      <c r="B181" s="73"/>
      <c r="C181" s="72"/>
      <c r="D181" s="73" t="s">
        <v>497</v>
      </c>
      <c r="E181" s="73" t="s">
        <v>499</v>
      </c>
      <c r="F181" s="73"/>
      <c r="G181" s="73"/>
      <c r="H181" s="73"/>
    </row>
    <row r="182" spans="1:8" ht="409.5">
      <c r="A182" s="73"/>
      <c r="B182" s="73"/>
      <c r="C182" s="72"/>
      <c r="D182" s="73"/>
      <c r="E182" s="73"/>
      <c r="F182" s="73"/>
      <c r="G182" s="73"/>
      <c r="H182" s="73"/>
    </row>
    <row r="183" spans="1:8" ht="409.5">
      <c r="A183" s="73">
        <v>3</v>
      </c>
      <c r="B183" s="73" t="s">
        <v>400</v>
      </c>
      <c r="C183" s="72" t="s">
        <v>551</v>
      </c>
      <c r="D183" s="73" t="s">
        <v>507</v>
      </c>
      <c r="E183" s="73" t="s">
        <v>328</v>
      </c>
      <c r="F183" s="73"/>
      <c r="G183" s="73"/>
      <c r="H183" s="73"/>
    </row>
    <row r="184" spans="1:8" ht="409.5">
      <c r="A184" s="73"/>
      <c r="B184" s="73"/>
      <c r="C184" s="72"/>
      <c r="D184" s="73" t="s">
        <v>512</v>
      </c>
      <c r="E184" s="73" t="s">
        <v>336</v>
      </c>
      <c r="F184" s="73"/>
      <c r="G184" s="73"/>
      <c r="H184" s="73"/>
    </row>
    <row r="185" spans="1:8" ht="409.5">
      <c r="A185" s="73"/>
      <c r="B185" s="73"/>
      <c r="C185" s="72"/>
      <c r="D185" s="73"/>
      <c r="E185" s="73"/>
      <c r="F185" s="73"/>
      <c r="G185" s="73"/>
      <c r="H185" s="73"/>
    </row>
    <row r="186" spans="1:8" ht="409.5">
      <c r="A186" s="73">
        <v>4</v>
      </c>
      <c r="B186" s="73" t="s">
        <v>131</v>
      </c>
      <c r="C186" s="72" t="s">
        <v>335</v>
      </c>
      <c r="D186" s="73" t="s">
        <v>495</v>
      </c>
      <c r="E186" s="73" t="s">
        <v>330</v>
      </c>
      <c r="F186" s="73"/>
      <c r="G186" s="73"/>
      <c r="H186" s="73"/>
    </row>
    <row r="187" spans="1:8" ht="409.5">
      <c r="A187" s="73"/>
      <c r="B187" s="73"/>
      <c r="C187" s="72"/>
      <c r="D187" s="73" t="s">
        <v>410</v>
      </c>
      <c r="E187" s="73" t="s">
        <v>165</v>
      </c>
      <c r="F187" s="73"/>
      <c r="G187" s="73"/>
      <c r="H187" s="73"/>
    </row>
    <row r="188" spans="1:8" ht="409.5">
      <c r="A188" s="73"/>
      <c r="B188" s="73"/>
      <c r="C188" s="72"/>
      <c r="D188" s="73"/>
      <c r="E188" s="73"/>
      <c r="F188" s="73"/>
      <c r="G188" s="73"/>
      <c r="H188" s="73"/>
    </row>
    <row r="189" spans="1:8" ht="409.5">
      <c r="A189" s="73"/>
      <c r="B189" s="73"/>
      <c r="C189" s="73"/>
      <c r="D189" s="73"/>
      <c r="E189" s="73"/>
      <c r="F189" s="73"/>
      <c r="G189" s="73"/>
      <c r="H189" s="73"/>
    </row>
    <row r="190" spans="1:8" ht="409.5">
      <c r="A190" s="73"/>
      <c r="B190" s="73" t="s">
        <v>552</v>
      </c>
      <c r="C190" s="72"/>
      <c r="D190" s="73"/>
      <c r="E190" s="73"/>
      <c r="F190" s="73"/>
      <c r="G190" s="73"/>
      <c r="H190" s="73"/>
    </row>
    <row r="191" spans="1:8" ht="409.5">
      <c r="A191" s="73"/>
      <c r="B191" s="73"/>
      <c r="C191" s="72"/>
      <c r="D191" s="73"/>
      <c r="E191" s="73"/>
      <c r="F191" s="73"/>
      <c r="G191" s="73"/>
      <c r="H191" s="73"/>
    </row>
    <row r="192" spans="1:8" ht="409.5">
      <c r="A192" s="73">
        <v>1</v>
      </c>
      <c r="B192" s="73" t="s">
        <v>123</v>
      </c>
      <c r="C192" s="72" t="s">
        <v>553</v>
      </c>
      <c r="D192" s="73" t="s">
        <v>460</v>
      </c>
      <c r="E192" s="73" t="s">
        <v>422</v>
      </c>
      <c r="F192" s="73"/>
      <c r="G192" s="73"/>
      <c r="H192" s="73"/>
    </row>
    <row r="193" spans="1:8" ht="409.5">
      <c r="A193" s="73"/>
      <c r="B193" s="73"/>
      <c r="C193" s="72"/>
      <c r="D193" s="73" t="s">
        <v>471</v>
      </c>
      <c r="E193" s="73" t="s">
        <v>158</v>
      </c>
      <c r="F193" s="73"/>
      <c r="G193" s="73"/>
      <c r="H193" s="73"/>
    </row>
    <row r="194" spans="1:8" ht="409.5">
      <c r="A194" s="73"/>
      <c r="B194" s="73"/>
      <c r="C194" s="73"/>
      <c r="D194" s="73"/>
      <c r="E194" s="73"/>
      <c r="F194" s="73"/>
      <c r="G194" s="73"/>
      <c r="H194" s="73"/>
    </row>
    <row r="195" spans="1:8" ht="409.5">
      <c r="A195" s="73">
        <v>2</v>
      </c>
      <c r="B195" s="73" t="s">
        <v>109</v>
      </c>
      <c r="C195" s="72" t="s">
        <v>554</v>
      </c>
      <c r="D195" s="73" t="s">
        <v>420</v>
      </c>
      <c r="E195" s="73" t="s">
        <v>422</v>
      </c>
      <c r="F195" s="73"/>
      <c r="G195" s="73"/>
      <c r="H195" s="73"/>
    </row>
    <row r="196" spans="1:8" ht="409.5">
      <c r="A196" s="73"/>
      <c r="B196" s="73"/>
      <c r="C196" s="72"/>
      <c r="D196" s="73" t="s">
        <v>413</v>
      </c>
      <c r="E196" s="73" t="s">
        <v>415</v>
      </c>
      <c r="F196" s="73"/>
      <c r="G196" s="73"/>
      <c r="H196" s="73"/>
    </row>
    <row r="197" spans="1:8" ht="409.5">
      <c r="A197" s="73"/>
      <c r="B197" s="73"/>
      <c r="C197" s="73"/>
      <c r="D197" s="73"/>
      <c r="E197" s="73"/>
      <c r="F197" s="73"/>
      <c r="G197" s="73"/>
      <c r="H197" s="73"/>
    </row>
    <row r="198" spans="1:8" ht="409.5">
      <c r="A198" s="73">
        <v>3</v>
      </c>
      <c r="B198" s="73" t="s">
        <v>400</v>
      </c>
      <c r="C198" s="72" t="s">
        <v>555</v>
      </c>
      <c r="D198" s="73" t="s">
        <v>467</v>
      </c>
      <c r="E198" s="73" t="s">
        <v>158</v>
      </c>
      <c r="F198" s="73"/>
      <c r="G198" s="73"/>
      <c r="H198" s="73"/>
    </row>
    <row r="199" spans="1:8" ht="409.5">
      <c r="A199" s="73"/>
      <c r="B199" s="73"/>
      <c r="C199" s="72"/>
      <c r="D199" s="73" t="s">
        <v>469</v>
      </c>
      <c r="E199" s="73" t="s">
        <v>328</v>
      </c>
      <c r="F199" s="73"/>
      <c r="G199" s="73"/>
      <c r="H199" s="73"/>
    </row>
    <row r="200" spans="1:8" ht="409.5">
      <c r="A200" s="73"/>
      <c r="B200" s="73"/>
      <c r="C200" s="73"/>
      <c r="D200" s="73"/>
      <c r="E200" s="73"/>
      <c r="F200" s="73"/>
      <c r="G200" s="73"/>
      <c r="H200" s="73"/>
    </row>
    <row r="201" spans="1:8" ht="409.5">
      <c r="A201" s="73">
        <v>4</v>
      </c>
      <c r="B201" s="73" t="s">
        <v>131</v>
      </c>
      <c r="C201" s="191" t="s">
        <v>905</v>
      </c>
      <c r="D201" s="73" t="s">
        <v>495</v>
      </c>
      <c r="E201" s="73" t="s">
        <v>422</v>
      </c>
      <c r="F201" s="73"/>
      <c r="G201" s="73"/>
      <c r="H201" s="73"/>
    </row>
    <row r="202" spans="1:8" ht="409.5">
      <c r="A202" s="73"/>
      <c r="B202" s="73"/>
      <c r="C202" s="72"/>
      <c r="D202" s="190" t="s">
        <v>904</v>
      </c>
      <c r="E202" s="190" t="s">
        <v>519</v>
      </c>
      <c r="F202" s="73"/>
      <c r="G202" s="73"/>
      <c r="H202" s="73"/>
    </row>
    <row r="203" spans="1:8" ht="409.5">
      <c r="A203" s="73"/>
      <c r="B203" s="73"/>
      <c r="C203" s="73"/>
      <c r="D203" s="73"/>
      <c r="E203" s="73"/>
      <c r="F203" s="73"/>
      <c r="G203" s="73"/>
      <c r="H203" s="73"/>
    </row>
    <row r="204" spans="1:8" ht="409.5">
      <c r="A204" s="73">
        <v>5</v>
      </c>
      <c r="B204" s="73" t="s">
        <v>126</v>
      </c>
      <c r="C204" s="190" t="s">
        <v>906</v>
      </c>
      <c r="D204" s="73" t="s">
        <v>465</v>
      </c>
      <c r="E204" s="73" t="s">
        <v>429</v>
      </c>
      <c r="F204" s="73"/>
      <c r="G204" s="73"/>
      <c r="H204" s="73"/>
    </row>
    <row r="205" spans="1:8" ht="409.5">
      <c r="A205" s="73"/>
      <c r="B205" s="73"/>
      <c r="C205" s="73"/>
      <c r="D205" s="73" t="s">
        <v>417</v>
      </c>
      <c r="E205" s="73" t="s">
        <v>419</v>
      </c>
      <c r="F205" s="73"/>
      <c r="G205" s="73"/>
      <c r="H205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8"/>
  <sheetViews>
    <sheetView zoomScalePageLayoutView="0" workbookViewId="0" topLeftCell="A49">
      <selection activeCell="Q106" sqref="Q106"/>
    </sheetView>
  </sheetViews>
  <sheetFormatPr defaultColWidth="9.140625" defaultRowHeight="12.75"/>
  <cols>
    <col min="1" max="1" width="13.421875" style="0" customWidth="1"/>
    <col min="2" max="2" width="23.28125" style="0" customWidth="1"/>
    <col min="3" max="3" width="7.00390625" style="0" customWidth="1"/>
    <col min="4" max="4" width="14.7109375" style="0" customWidth="1"/>
    <col min="5" max="5" width="9.57421875" style="0" customWidth="1"/>
    <col min="6" max="6" width="5.421875" style="0" customWidth="1"/>
    <col min="7" max="11" width="4.140625" style="0" bestFit="1" customWidth="1"/>
  </cols>
  <sheetData>
    <row r="1" ht="15.75">
      <c r="B1" s="84" t="s">
        <v>3</v>
      </c>
    </row>
    <row r="2" spans="2:14" ht="20.25">
      <c r="B2" s="246" t="s">
        <v>567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4" ht="12.75">
      <c r="B4" s="60" t="s">
        <v>171</v>
      </c>
    </row>
    <row r="5" spans="1:14" ht="12.75">
      <c r="A5">
        <v>1</v>
      </c>
      <c r="B5" s="127" t="s">
        <v>561</v>
      </c>
      <c r="C5" s="127" t="s">
        <v>562</v>
      </c>
      <c r="D5" s="128" t="s">
        <v>202</v>
      </c>
      <c r="E5" s="128" t="s">
        <v>188</v>
      </c>
      <c r="F5" s="128" t="s">
        <v>563</v>
      </c>
      <c r="G5" s="128" t="s">
        <v>184</v>
      </c>
      <c r="H5" s="128" t="s">
        <v>185</v>
      </c>
      <c r="I5" s="128" t="s">
        <v>185</v>
      </c>
      <c r="J5" s="128" t="s">
        <v>185</v>
      </c>
      <c r="K5" s="128" t="s">
        <v>193</v>
      </c>
      <c r="L5" s="129" t="s">
        <v>564</v>
      </c>
      <c r="M5" s="130" t="s">
        <v>565</v>
      </c>
      <c r="N5" s="1" t="s">
        <v>566</v>
      </c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60" t="s">
        <v>172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2.75">
      <c r="A8">
        <v>1</v>
      </c>
      <c r="B8" s="127" t="s">
        <v>568</v>
      </c>
      <c r="C8" s="127" t="s">
        <v>562</v>
      </c>
      <c r="D8" s="128" t="s">
        <v>563</v>
      </c>
      <c r="E8" s="128" t="s">
        <v>184</v>
      </c>
      <c r="F8" s="128" t="s">
        <v>186</v>
      </c>
      <c r="G8" s="128" t="s">
        <v>187</v>
      </c>
      <c r="H8" s="128" t="s">
        <v>193</v>
      </c>
      <c r="I8" s="128" t="s">
        <v>193</v>
      </c>
      <c r="J8" s="128" t="s">
        <v>185</v>
      </c>
      <c r="K8" s="128" t="s">
        <v>193</v>
      </c>
      <c r="L8" s="129" t="s">
        <v>569</v>
      </c>
      <c r="M8" s="130" t="s">
        <v>570</v>
      </c>
      <c r="N8" s="1" t="s">
        <v>566</v>
      </c>
    </row>
    <row r="9" spans="1:14" ht="12.75">
      <c r="A9">
        <v>2</v>
      </c>
      <c r="B9" s="127" t="s">
        <v>572</v>
      </c>
      <c r="C9" s="127" t="s">
        <v>573</v>
      </c>
      <c r="D9" s="128" t="s">
        <v>189</v>
      </c>
      <c r="E9" s="128" t="s">
        <v>187</v>
      </c>
      <c r="F9" s="128" t="s">
        <v>189</v>
      </c>
      <c r="G9" s="128" t="s">
        <v>188</v>
      </c>
      <c r="H9" s="128" t="s">
        <v>193</v>
      </c>
      <c r="I9" s="128" t="s">
        <v>193</v>
      </c>
      <c r="J9" s="128" t="s">
        <v>193</v>
      </c>
      <c r="K9" s="128" t="s">
        <v>185</v>
      </c>
      <c r="L9" s="129" t="s">
        <v>574</v>
      </c>
      <c r="M9" s="130" t="s">
        <v>575</v>
      </c>
      <c r="N9" s="1" t="s">
        <v>576</v>
      </c>
    </row>
    <row r="10" spans="1:14" ht="12.75">
      <c r="A10">
        <v>3</v>
      </c>
      <c r="B10" s="127" t="s">
        <v>578</v>
      </c>
      <c r="C10" s="127" t="s">
        <v>579</v>
      </c>
      <c r="D10" s="128" t="s">
        <v>195</v>
      </c>
      <c r="E10" s="128" t="s">
        <v>187</v>
      </c>
      <c r="F10" s="128" t="s">
        <v>196</v>
      </c>
      <c r="G10" s="128" t="s">
        <v>198</v>
      </c>
      <c r="H10" s="128" t="s">
        <v>193</v>
      </c>
      <c r="I10" s="128" t="s">
        <v>185</v>
      </c>
      <c r="J10" s="128" t="s">
        <v>189</v>
      </c>
      <c r="K10" s="128" t="s">
        <v>194</v>
      </c>
      <c r="L10" s="129" t="s">
        <v>580</v>
      </c>
      <c r="M10" s="130" t="s">
        <v>581</v>
      </c>
      <c r="N10" s="1" t="s">
        <v>576</v>
      </c>
    </row>
    <row r="11" spans="1:14" ht="12.75">
      <c r="A11">
        <v>4</v>
      </c>
      <c r="B11" s="127" t="s">
        <v>583</v>
      </c>
      <c r="C11" s="127" t="s">
        <v>579</v>
      </c>
      <c r="D11" s="128" t="s">
        <v>195</v>
      </c>
      <c r="E11" s="128" t="s">
        <v>198</v>
      </c>
      <c r="F11" s="128" t="s">
        <v>188</v>
      </c>
      <c r="G11" s="128" t="s">
        <v>190</v>
      </c>
      <c r="H11" s="128" t="s">
        <v>189</v>
      </c>
      <c r="I11" s="128" t="s">
        <v>195</v>
      </c>
      <c r="J11" s="128" t="s">
        <v>195</v>
      </c>
      <c r="K11" s="128" t="s">
        <v>192</v>
      </c>
      <c r="L11" s="129" t="s">
        <v>584</v>
      </c>
      <c r="M11" s="130" t="s">
        <v>570</v>
      </c>
      <c r="N11" s="1" t="s">
        <v>576</v>
      </c>
    </row>
    <row r="13" ht="12.75">
      <c r="B13" s="60" t="s">
        <v>200</v>
      </c>
    </row>
    <row r="14" spans="1:14" ht="12.75">
      <c r="A14" s="127" t="s">
        <v>560</v>
      </c>
      <c r="B14" s="127" t="s">
        <v>585</v>
      </c>
      <c r="C14" s="127" t="s">
        <v>586</v>
      </c>
      <c r="D14" s="128" t="s">
        <v>563</v>
      </c>
      <c r="E14" s="128" t="s">
        <v>184</v>
      </c>
      <c r="F14" s="128" t="s">
        <v>563</v>
      </c>
      <c r="G14" s="128" t="s">
        <v>187</v>
      </c>
      <c r="H14" s="128" t="s">
        <v>193</v>
      </c>
      <c r="I14" s="128" t="s">
        <v>193</v>
      </c>
      <c r="J14" s="128" t="s">
        <v>189</v>
      </c>
      <c r="K14" s="128" t="s">
        <v>193</v>
      </c>
      <c r="L14" s="129" t="s">
        <v>587</v>
      </c>
      <c r="M14" s="130" t="s">
        <v>588</v>
      </c>
      <c r="N14" s="1" t="s">
        <v>566</v>
      </c>
    </row>
    <row r="16" ht="12.75">
      <c r="B16" s="60" t="s">
        <v>173</v>
      </c>
    </row>
    <row r="17" spans="1:13" ht="12.75">
      <c r="A17" s="127" t="s">
        <v>560</v>
      </c>
      <c r="B17" s="127" t="s">
        <v>589</v>
      </c>
      <c r="C17" s="127" t="s">
        <v>586</v>
      </c>
      <c r="D17" s="128" t="s">
        <v>563</v>
      </c>
      <c r="E17" s="128" t="s">
        <v>184</v>
      </c>
      <c r="F17" s="128" t="s">
        <v>563</v>
      </c>
      <c r="G17" s="128" t="s">
        <v>187</v>
      </c>
      <c r="H17" s="128" t="s">
        <v>185</v>
      </c>
      <c r="I17" s="128" t="s">
        <v>189</v>
      </c>
      <c r="J17" s="128" t="s">
        <v>185</v>
      </c>
      <c r="K17" s="128" t="s">
        <v>185</v>
      </c>
      <c r="L17" s="129" t="s">
        <v>590</v>
      </c>
      <c r="M17" s="130" t="s">
        <v>591</v>
      </c>
    </row>
    <row r="18" spans="1:13" ht="12.75">
      <c r="A18" s="127" t="s">
        <v>571</v>
      </c>
      <c r="B18" s="127" t="s">
        <v>592</v>
      </c>
      <c r="C18" s="127" t="s">
        <v>573</v>
      </c>
      <c r="D18" s="128" t="s">
        <v>195</v>
      </c>
      <c r="E18" s="128" t="s">
        <v>203</v>
      </c>
      <c r="F18" s="128" t="s">
        <v>196</v>
      </c>
      <c r="G18" s="128" t="s">
        <v>188</v>
      </c>
      <c r="H18" s="128" t="s">
        <v>187</v>
      </c>
      <c r="I18" s="128" t="s">
        <v>189</v>
      </c>
      <c r="J18" s="128" t="s">
        <v>196</v>
      </c>
      <c r="K18" s="128" t="s">
        <v>189</v>
      </c>
      <c r="L18" s="129" t="s">
        <v>593</v>
      </c>
      <c r="M18" s="130" t="s">
        <v>565</v>
      </c>
    </row>
    <row r="20" spans="2:13" ht="12.75">
      <c r="B20" s="60" t="s">
        <v>174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27" t="s">
        <v>560</v>
      </c>
      <c r="B21" s="127" t="s">
        <v>594</v>
      </c>
      <c r="C21" s="127" t="s">
        <v>562</v>
      </c>
      <c r="D21" s="128" t="s">
        <v>202</v>
      </c>
      <c r="E21" s="128" t="s">
        <v>184</v>
      </c>
      <c r="F21" s="128" t="s">
        <v>202</v>
      </c>
      <c r="G21" s="128" t="s">
        <v>184</v>
      </c>
      <c r="H21" s="128" t="s">
        <v>190</v>
      </c>
      <c r="I21" s="128" t="s">
        <v>193</v>
      </c>
      <c r="J21" s="128" t="s">
        <v>185</v>
      </c>
      <c r="K21" s="128" t="s">
        <v>193</v>
      </c>
      <c r="L21" s="129" t="s">
        <v>595</v>
      </c>
      <c r="M21" s="130" t="s">
        <v>596</v>
      </c>
    </row>
    <row r="22" spans="1:14" ht="12.75">
      <c r="A22" s="127" t="s">
        <v>571</v>
      </c>
      <c r="B22" s="127" t="s">
        <v>597</v>
      </c>
      <c r="C22" s="127" t="s">
        <v>562</v>
      </c>
      <c r="D22" s="128" t="s">
        <v>563</v>
      </c>
      <c r="E22" s="128" t="s">
        <v>190</v>
      </c>
      <c r="F22" s="128" t="s">
        <v>195</v>
      </c>
      <c r="G22" s="128" t="s">
        <v>188</v>
      </c>
      <c r="H22" s="128" t="s">
        <v>185</v>
      </c>
      <c r="I22" s="128" t="s">
        <v>185</v>
      </c>
      <c r="J22" s="128" t="s">
        <v>189</v>
      </c>
      <c r="K22" s="128" t="s">
        <v>185</v>
      </c>
      <c r="L22" s="129" t="s">
        <v>598</v>
      </c>
      <c r="M22" s="130" t="s">
        <v>581</v>
      </c>
      <c r="N22" s="1"/>
    </row>
    <row r="23" spans="1:14" ht="12.75">
      <c r="A23" s="127" t="s">
        <v>577</v>
      </c>
      <c r="B23" s="127" t="s">
        <v>599</v>
      </c>
      <c r="C23" s="127" t="s">
        <v>586</v>
      </c>
      <c r="D23" s="128" t="s">
        <v>202</v>
      </c>
      <c r="E23" s="128" t="s">
        <v>187</v>
      </c>
      <c r="F23" s="128" t="s">
        <v>195</v>
      </c>
      <c r="G23" s="128" t="s">
        <v>192</v>
      </c>
      <c r="H23" s="128" t="s">
        <v>185</v>
      </c>
      <c r="I23" s="128" t="s">
        <v>185</v>
      </c>
      <c r="J23" s="128" t="s">
        <v>185</v>
      </c>
      <c r="K23" s="128" t="s">
        <v>201</v>
      </c>
      <c r="L23" s="129" t="s">
        <v>600</v>
      </c>
      <c r="M23" s="130" t="s">
        <v>565</v>
      </c>
      <c r="N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2.75">
      <c r="B25" s="60" t="s">
        <v>175</v>
      </c>
    </row>
    <row r="26" spans="1:14" ht="12.75">
      <c r="A26" s="127" t="s">
        <v>560</v>
      </c>
      <c r="B26" s="127" t="s">
        <v>561</v>
      </c>
      <c r="C26" s="127" t="s">
        <v>562</v>
      </c>
      <c r="D26" s="128" t="s">
        <v>563</v>
      </c>
      <c r="E26" s="128" t="s">
        <v>601</v>
      </c>
      <c r="F26" s="128" t="s">
        <v>202</v>
      </c>
      <c r="G26" s="128" t="s">
        <v>184</v>
      </c>
      <c r="H26" s="128" t="s">
        <v>193</v>
      </c>
      <c r="I26" s="128" t="s">
        <v>185</v>
      </c>
      <c r="J26" s="128" t="s">
        <v>193</v>
      </c>
      <c r="K26" s="128" t="s">
        <v>193</v>
      </c>
      <c r="L26" s="129" t="s">
        <v>602</v>
      </c>
      <c r="M26" s="130" t="s">
        <v>603</v>
      </c>
      <c r="N26" s="1" t="s">
        <v>566</v>
      </c>
    </row>
    <row r="27" spans="1:14" ht="12.75">
      <c r="A27" s="127" t="s">
        <v>571</v>
      </c>
      <c r="B27" s="127" t="s">
        <v>604</v>
      </c>
      <c r="C27" s="127" t="s">
        <v>579</v>
      </c>
      <c r="D27" s="128" t="s">
        <v>563</v>
      </c>
      <c r="E27" s="128" t="s">
        <v>184</v>
      </c>
      <c r="F27" s="128" t="s">
        <v>186</v>
      </c>
      <c r="G27" s="128" t="s">
        <v>187</v>
      </c>
      <c r="H27" s="128" t="s">
        <v>185</v>
      </c>
      <c r="I27" s="128" t="s">
        <v>193</v>
      </c>
      <c r="J27" s="128" t="s">
        <v>193</v>
      </c>
      <c r="K27" s="128" t="s">
        <v>185</v>
      </c>
      <c r="L27" s="129" t="s">
        <v>605</v>
      </c>
      <c r="M27" s="130" t="s">
        <v>606</v>
      </c>
      <c r="N27" s="1" t="s">
        <v>566</v>
      </c>
    </row>
    <row r="28" spans="1:13" ht="12.75">
      <c r="A28" s="127" t="s">
        <v>577</v>
      </c>
      <c r="B28" s="127" t="s">
        <v>607</v>
      </c>
      <c r="C28" s="127" t="s">
        <v>586</v>
      </c>
      <c r="D28" s="128" t="s">
        <v>563</v>
      </c>
      <c r="E28" s="128" t="s">
        <v>196</v>
      </c>
      <c r="F28" s="128" t="s">
        <v>563</v>
      </c>
      <c r="G28" s="128" t="s">
        <v>187</v>
      </c>
      <c r="H28" s="128" t="s">
        <v>190</v>
      </c>
      <c r="I28" s="128" t="s">
        <v>185</v>
      </c>
      <c r="J28" s="128" t="s">
        <v>189</v>
      </c>
      <c r="K28" s="128" t="s">
        <v>185</v>
      </c>
      <c r="L28" s="129" t="s">
        <v>608</v>
      </c>
      <c r="M28" s="130" t="s">
        <v>609</v>
      </c>
    </row>
    <row r="29" spans="1:14" ht="12.75">
      <c r="A29" s="127" t="s">
        <v>582</v>
      </c>
      <c r="B29" s="127" t="s">
        <v>610</v>
      </c>
      <c r="C29" s="127" t="s">
        <v>573</v>
      </c>
      <c r="D29" s="128" t="s">
        <v>186</v>
      </c>
      <c r="E29" s="128" t="s">
        <v>192</v>
      </c>
      <c r="F29" s="128" t="s">
        <v>188</v>
      </c>
      <c r="G29" s="128" t="s">
        <v>192</v>
      </c>
      <c r="H29" s="128" t="s">
        <v>193</v>
      </c>
      <c r="I29" s="128" t="s">
        <v>193</v>
      </c>
      <c r="J29" s="128" t="s">
        <v>188</v>
      </c>
      <c r="K29" s="128" t="s">
        <v>188</v>
      </c>
      <c r="L29" s="129" t="s">
        <v>611</v>
      </c>
      <c r="M29" s="130" t="s">
        <v>612</v>
      </c>
      <c r="N29" s="1"/>
    </row>
    <row r="30" spans="1:14" ht="12.75">
      <c r="A30" s="127" t="s">
        <v>613</v>
      </c>
      <c r="B30" s="127" t="s">
        <v>614</v>
      </c>
      <c r="C30" s="127" t="s">
        <v>615</v>
      </c>
      <c r="D30" s="128" t="s">
        <v>189</v>
      </c>
      <c r="E30" s="128" t="s">
        <v>184</v>
      </c>
      <c r="F30" s="128" t="s">
        <v>195</v>
      </c>
      <c r="G30" s="128" t="s">
        <v>194</v>
      </c>
      <c r="H30" s="128" t="s">
        <v>193</v>
      </c>
      <c r="I30" s="128" t="s">
        <v>193</v>
      </c>
      <c r="J30" s="128" t="s">
        <v>196</v>
      </c>
      <c r="K30" s="128" t="s">
        <v>188</v>
      </c>
      <c r="L30" s="129" t="s">
        <v>616</v>
      </c>
      <c r="M30" s="130" t="s">
        <v>617</v>
      </c>
      <c r="N30" s="1" t="s">
        <v>576</v>
      </c>
    </row>
    <row r="31" spans="1:14" ht="12.75">
      <c r="A31" s="127" t="s">
        <v>618</v>
      </c>
      <c r="B31" s="127" t="s">
        <v>619</v>
      </c>
      <c r="C31" s="127" t="s">
        <v>562</v>
      </c>
      <c r="D31" s="128" t="s">
        <v>195</v>
      </c>
      <c r="E31" s="128" t="s">
        <v>201</v>
      </c>
      <c r="F31" s="128" t="s">
        <v>203</v>
      </c>
      <c r="G31" s="128" t="s">
        <v>203</v>
      </c>
      <c r="H31" s="128" t="s">
        <v>198</v>
      </c>
      <c r="I31" s="128" t="s">
        <v>198</v>
      </c>
      <c r="J31" s="128" t="s">
        <v>196</v>
      </c>
      <c r="K31" s="128" t="s">
        <v>189</v>
      </c>
      <c r="L31" s="129" t="s">
        <v>620</v>
      </c>
      <c r="M31" s="130" t="s">
        <v>609</v>
      </c>
      <c r="N31" s="1" t="s">
        <v>576</v>
      </c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60" t="s">
        <v>176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4" ht="12.75">
      <c r="A34" s="127" t="s">
        <v>560</v>
      </c>
      <c r="B34" s="127" t="s">
        <v>585</v>
      </c>
      <c r="C34" s="127" t="s">
        <v>586</v>
      </c>
      <c r="D34" s="128" t="s">
        <v>563</v>
      </c>
      <c r="E34" s="128" t="s">
        <v>184</v>
      </c>
      <c r="F34" s="128" t="s">
        <v>563</v>
      </c>
      <c r="G34" s="128" t="s">
        <v>184</v>
      </c>
      <c r="H34" s="128" t="s">
        <v>193</v>
      </c>
      <c r="I34" s="128" t="s">
        <v>185</v>
      </c>
      <c r="J34" s="128" t="s">
        <v>193</v>
      </c>
      <c r="K34" s="128" t="s">
        <v>193</v>
      </c>
      <c r="L34" s="129" t="s">
        <v>622</v>
      </c>
      <c r="M34" s="130" t="s">
        <v>623</v>
      </c>
      <c r="N34" s="1" t="s">
        <v>624</v>
      </c>
    </row>
    <row r="35" spans="1:14" ht="12.75">
      <c r="A35" s="127" t="s">
        <v>571</v>
      </c>
      <c r="B35" s="127" t="s">
        <v>625</v>
      </c>
      <c r="C35" s="127" t="s">
        <v>586</v>
      </c>
      <c r="D35" s="128" t="s">
        <v>563</v>
      </c>
      <c r="E35" s="128" t="s">
        <v>184</v>
      </c>
      <c r="F35" s="128" t="s">
        <v>563</v>
      </c>
      <c r="G35" s="128" t="s">
        <v>184</v>
      </c>
      <c r="H35" s="128" t="s">
        <v>193</v>
      </c>
      <c r="I35" s="128" t="s">
        <v>189</v>
      </c>
      <c r="J35" s="128" t="s">
        <v>193</v>
      </c>
      <c r="K35" s="128" t="s">
        <v>193</v>
      </c>
      <c r="L35" s="129" t="s">
        <v>626</v>
      </c>
      <c r="M35" s="130" t="s">
        <v>603</v>
      </c>
      <c r="N35" s="1" t="s">
        <v>624</v>
      </c>
    </row>
    <row r="36" spans="1:14" ht="12.75">
      <c r="A36" s="127" t="s">
        <v>577</v>
      </c>
      <c r="B36" s="127" t="s">
        <v>627</v>
      </c>
      <c r="C36" s="127" t="s">
        <v>562</v>
      </c>
      <c r="D36" s="128" t="s">
        <v>197</v>
      </c>
      <c r="E36" s="128" t="s">
        <v>184</v>
      </c>
      <c r="F36" s="128" t="s">
        <v>563</v>
      </c>
      <c r="G36" s="128" t="s">
        <v>187</v>
      </c>
      <c r="H36" s="128" t="s">
        <v>193</v>
      </c>
      <c r="I36" s="128" t="s">
        <v>193</v>
      </c>
      <c r="J36" s="128" t="s">
        <v>193</v>
      </c>
      <c r="K36" s="128" t="s">
        <v>193</v>
      </c>
      <c r="L36" s="129" t="s">
        <v>626</v>
      </c>
      <c r="M36" s="130" t="s">
        <v>612</v>
      </c>
      <c r="N36" s="1" t="s">
        <v>624</v>
      </c>
    </row>
    <row r="37" spans="1:14" ht="12.75">
      <c r="A37" s="127" t="s">
        <v>582</v>
      </c>
      <c r="B37" s="127" t="s">
        <v>628</v>
      </c>
      <c r="C37" s="127" t="s">
        <v>579</v>
      </c>
      <c r="D37" s="128" t="s">
        <v>202</v>
      </c>
      <c r="E37" s="128" t="s">
        <v>184</v>
      </c>
      <c r="F37" s="128" t="s">
        <v>202</v>
      </c>
      <c r="G37" s="128" t="s">
        <v>184</v>
      </c>
      <c r="H37" s="128" t="s">
        <v>193</v>
      </c>
      <c r="I37" s="128" t="s">
        <v>199</v>
      </c>
      <c r="J37" s="128" t="s">
        <v>185</v>
      </c>
      <c r="K37" s="128" t="s">
        <v>193</v>
      </c>
      <c r="L37" s="129" t="s">
        <v>629</v>
      </c>
      <c r="M37" s="130" t="s">
        <v>630</v>
      </c>
      <c r="N37" s="1" t="s">
        <v>566</v>
      </c>
    </row>
    <row r="38" spans="1:14" ht="12.75">
      <c r="A38" s="127" t="s">
        <v>613</v>
      </c>
      <c r="B38" s="127" t="s">
        <v>631</v>
      </c>
      <c r="C38" s="127" t="s">
        <v>586</v>
      </c>
      <c r="D38" s="128" t="s">
        <v>563</v>
      </c>
      <c r="E38" s="128" t="s">
        <v>184</v>
      </c>
      <c r="F38" s="128" t="s">
        <v>563</v>
      </c>
      <c r="G38" s="128" t="s">
        <v>196</v>
      </c>
      <c r="H38" s="128" t="s">
        <v>193</v>
      </c>
      <c r="I38" s="128" t="s">
        <v>185</v>
      </c>
      <c r="J38" s="128" t="s">
        <v>193</v>
      </c>
      <c r="K38" s="128" t="s">
        <v>193</v>
      </c>
      <c r="L38" s="129" t="s">
        <v>632</v>
      </c>
      <c r="M38" s="130" t="s">
        <v>612</v>
      </c>
      <c r="N38" s="1" t="s">
        <v>566</v>
      </c>
    </row>
    <row r="39" spans="1:14" ht="12.75">
      <c r="A39" s="127" t="s">
        <v>618</v>
      </c>
      <c r="B39" s="127" t="s">
        <v>633</v>
      </c>
      <c r="C39" s="127" t="s">
        <v>579</v>
      </c>
      <c r="D39" s="128" t="s">
        <v>563</v>
      </c>
      <c r="E39" s="128" t="s">
        <v>187</v>
      </c>
      <c r="F39" s="128" t="s">
        <v>202</v>
      </c>
      <c r="G39" s="128" t="s">
        <v>192</v>
      </c>
      <c r="H39" s="128" t="s">
        <v>193</v>
      </c>
      <c r="I39" s="128" t="s">
        <v>185</v>
      </c>
      <c r="J39" s="128" t="s">
        <v>193</v>
      </c>
      <c r="K39" s="128" t="s">
        <v>193</v>
      </c>
      <c r="L39" s="129" t="s">
        <v>605</v>
      </c>
      <c r="M39" s="130" t="s">
        <v>634</v>
      </c>
      <c r="N39" s="1" t="s">
        <v>566</v>
      </c>
    </row>
    <row r="40" spans="1:14" ht="12.75">
      <c r="A40" s="127" t="s">
        <v>635</v>
      </c>
      <c r="B40" s="127" t="s">
        <v>636</v>
      </c>
      <c r="C40" s="127" t="s">
        <v>573</v>
      </c>
      <c r="D40" s="128" t="s">
        <v>563</v>
      </c>
      <c r="E40" s="128" t="s">
        <v>184</v>
      </c>
      <c r="F40" s="128" t="s">
        <v>189</v>
      </c>
      <c r="G40" s="128" t="s">
        <v>187</v>
      </c>
      <c r="H40" s="128" t="s">
        <v>185</v>
      </c>
      <c r="I40" s="128" t="s">
        <v>185</v>
      </c>
      <c r="J40" s="128" t="s">
        <v>193</v>
      </c>
      <c r="K40" s="128" t="s">
        <v>193</v>
      </c>
      <c r="L40" s="129" t="s">
        <v>637</v>
      </c>
      <c r="M40" s="130" t="s">
        <v>612</v>
      </c>
      <c r="N40" s="1" t="s">
        <v>566</v>
      </c>
    </row>
    <row r="41" spans="1:14" ht="12.75">
      <c r="A41" s="127" t="s">
        <v>638</v>
      </c>
      <c r="B41" s="127" t="s">
        <v>639</v>
      </c>
      <c r="C41" s="127" t="s">
        <v>586</v>
      </c>
      <c r="D41" s="128" t="s">
        <v>563</v>
      </c>
      <c r="E41" s="128" t="s">
        <v>184</v>
      </c>
      <c r="F41" s="128" t="s">
        <v>195</v>
      </c>
      <c r="G41" s="128" t="s">
        <v>187</v>
      </c>
      <c r="H41" s="128" t="s">
        <v>193</v>
      </c>
      <c r="I41" s="128" t="s">
        <v>185</v>
      </c>
      <c r="J41" s="128" t="s">
        <v>193</v>
      </c>
      <c r="K41" s="128" t="s">
        <v>193</v>
      </c>
      <c r="L41" s="129" t="s">
        <v>637</v>
      </c>
      <c r="M41" s="130" t="s">
        <v>565</v>
      </c>
      <c r="N41" s="1" t="s">
        <v>566</v>
      </c>
    </row>
    <row r="42" spans="1:14" ht="12.75">
      <c r="A42" s="127" t="s">
        <v>640</v>
      </c>
      <c r="B42" s="127" t="s">
        <v>568</v>
      </c>
      <c r="C42" s="127" t="s">
        <v>562</v>
      </c>
      <c r="D42" s="128" t="s">
        <v>563</v>
      </c>
      <c r="E42" s="128" t="s">
        <v>187</v>
      </c>
      <c r="F42" s="128" t="s">
        <v>189</v>
      </c>
      <c r="G42" s="128" t="s">
        <v>192</v>
      </c>
      <c r="H42" s="128" t="s">
        <v>185</v>
      </c>
      <c r="I42" s="128" t="s">
        <v>193</v>
      </c>
      <c r="J42" s="128" t="s">
        <v>193</v>
      </c>
      <c r="K42" s="128" t="s">
        <v>193</v>
      </c>
      <c r="L42" s="129" t="s">
        <v>641</v>
      </c>
      <c r="M42" s="130" t="s">
        <v>606</v>
      </c>
      <c r="N42" s="1" t="s">
        <v>576</v>
      </c>
    </row>
    <row r="43" spans="1:14" ht="12.75">
      <c r="A43" s="127" t="s">
        <v>642</v>
      </c>
      <c r="B43" s="127" t="s">
        <v>583</v>
      </c>
      <c r="C43" s="127" t="s">
        <v>579</v>
      </c>
      <c r="D43" s="128" t="s">
        <v>563</v>
      </c>
      <c r="E43" s="128" t="s">
        <v>187</v>
      </c>
      <c r="F43" s="128" t="s">
        <v>186</v>
      </c>
      <c r="G43" s="128" t="s">
        <v>192</v>
      </c>
      <c r="H43" s="128" t="s">
        <v>185</v>
      </c>
      <c r="I43" s="128" t="s">
        <v>193</v>
      </c>
      <c r="J43" s="128" t="s">
        <v>185</v>
      </c>
      <c r="K43" s="128" t="s">
        <v>193</v>
      </c>
      <c r="L43" s="129" t="s">
        <v>564</v>
      </c>
      <c r="M43" s="130" t="s">
        <v>570</v>
      </c>
      <c r="N43" s="1" t="s">
        <v>576</v>
      </c>
    </row>
    <row r="44" spans="1:14" ht="12.75">
      <c r="A44" s="127" t="s">
        <v>643</v>
      </c>
      <c r="B44" s="127" t="s">
        <v>572</v>
      </c>
      <c r="C44" s="127" t="s">
        <v>573</v>
      </c>
      <c r="D44" s="128" t="s">
        <v>189</v>
      </c>
      <c r="E44" s="128" t="s">
        <v>192</v>
      </c>
      <c r="F44" s="128" t="s">
        <v>202</v>
      </c>
      <c r="G44" s="128" t="s">
        <v>184</v>
      </c>
      <c r="H44" s="128" t="s">
        <v>193</v>
      </c>
      <c r="I44" s="128" t="s">
        <v>185</v>
      </c>
      <c r="J44" s="128" t="s">
        <v>185</v>
      </c>
      <c r="K44" s="128" t="s">
        <v>193</v>
      </c>
      <c r="L44" s="129" t="s">
        <v>644</v>
      </c>
      <c r="M44" s="130" t="s">
        <v>575</v>
      </c>
      <c r="N44" s="1" t="s">
        <v>576</v>
      </c>
    </row>
    <row r="45" spans="1:13" ht="12.75">
      <c r="A45" s="127" t="s">
        <v>645</v>
      </c>
      <c r="B45" s="127" t="s">
        <v>578</v>
      </c>
      <c r="C45" s="127" t="s">
        <v>579</v>
      </c>
      <c r="D45" s="128" t="s">
        <v>202</v>
      </c>
      <c r="E45" s="128" t="s">
        <v>187</v>
      </c>
      <c r="F45" s="128" t="s">
        <v>189</v>
      </c>
      <c r="G45" s="128" t="s">
        <v>187</v>
      </c>
      <c r="H45" s="128" t="s">
        <v>187</v>
      </c>
      <c r="I45" s="128" t="s">
        <v>192</v>
      </c>
      <c r="J45" s="128" t="s">
        <v>185</v>
      </c>
      <c r="K45" s="128" t="s">
        <v>193</v>
      </c>
      <c r="L45" s="129" t="s">
        <v>646</v>
      </c>
      <c r="M45" s="130" t="s">
        <v>630</v>
      </c>
    </row>
    <row r="46" spans="1:13" ht="12.75">
      <c r="A46" s="127" t="s">
        <v>647</v>
      </c>
      <c r="B46" s="127" t="s">
        <v>648</v>
      </c>
      <c r="C46" s="127" t="s">
        <v>586</v>
      </c>
      <c r="D46" s="128" t="s">
        <v>649</v>
      </c>
      <c r="E46" s="128" t="s">
        <v>650</v>
      </c>
      <c r="F46" s="128" t="s">
        <v>651</v>
      </c>
      <c r="G46" s="128" t="s">
        <v>652</v>
      </c>
      <c r="H46" s="128" t="s">
        <v>653</v>
      </c>
      <c r="I46" s="128" t="s">
        <v>654</v>
      </c>
      <c r="J46" s="128" t="s">
        <v>193</v>
      </c>
      <c r="K46" s="128" t="s">
        <v>193</v>
      </c>
      <c r="L46" s="129" t="s">
        <v>655</v>
      </c>
      <c r="M46" s="130" t="s">
        <v>656</v>
      </c>
    </row>
    <row r="48" spans="2:13" ht="12.75">
      <c r="B48" s="60" t="s">
        <v>177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27" t="s">
        <v>560</v>
      </c>
      <c r="B49" s="127" t="s">
        <v>657</v>
      </c>
      <c r="C49" s="127" t="s">
        <v>562</v>
      </c>
      <c r="D49" s="128" t="s">
        <v>189</v>
      </c>
      <c r="E49" s="128" t="s">
        <v>190</v>
      </c>
      <c r="F49" s="128" t="s">
        <v>189</v>
      </c>
      <c r="G49" s="128" t="s">
        <v>194</v>
      </c>
      <c r="H49" s="128" t="s">
        <v>189</v>
      </c>
      <c r="I49" s="128" t="s">
        <v>185</v>
      </c>
      <c r="J49" s="128" t="s">
        <v>188</v>
      </c>
      <c r="K49" s="128" t="s">
        <v>188</v>
      </c>
      <c r="L49" s="129" t="s">
        <v>580</v>
      </c>
      <c r="M49" s="76" t="s">
        <v>658</v>
      </c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2.75">
      <c r="B51" s="60" t="s">
        <v>178</v>
      </c>
    </row>
    <row r="52" spans="1:13" ht="12.75">
      <c r="A52" s="7">
        <v>1</v>
      </c>
      <c r="B52" s="144" t="s">
        <v>693</v>
      </c>
      <c r="C52" s="20" t="s">
        <v>586</v>
      </c>
      <c r="D52" s="1" t="s">
        <v>184</v>
      </c>
      <c r="E52" s="1" t="s">
        <v>193</v>
      </c>
      <c r="F52" s="1" t="s">
        <v>192</v>
      </c>
      <c r="G52" s="1" t="s">
        <v>184</v>
      </c>
      <c r="H52" s="1" t="s">
        <v>186</v>
      </c>
      <c r="I52" s="1" t="s">
        <v>193</v>
      </c>
      <c r="J52" s="1" t="s">
        <v>194</v>
      </c>
      <c r="K52" s="1" t="s">
        <v>191</v>
      </c>
      <c r="L52" s="145" t="s">
        <v>665</v>
      </c>
      <c r="M52" s="20" t="s">
        <v>664</v>
      </c>
    </row>
    <row r="53" spans="1:13" ht="12.75">
      <c r="A53" s="7">
        <v>2</v>
      </c>
      <c r="B53" s="127" t="s">
        <v>661</v>
      </c>
      <c r="C53" s="127" t="s">
        <v>586</v>
      </c>
      <c r="D53" s="128" t="s">
        <v>196</v>
      </c>
      <c r="E53" s="128" t="s">
        <v>196</v>
      </c>
      <c r="F53" s="128" t="s">
        <v>195</v>
      </c>
      <c r="G53" s="128" t="s">
        <v>196</v>
      </c>
      <c r="H53" s="128" t="s">
        <v>185</v>
      </c>
      <c r="I53" s="128" t="s">
        <v>192</v>
      </c>
      <c r="J53" s="128" t="s">
        <v>185</v>
      </c>
      <c r="K53" s="128" t="s">
        <v>185</v>
      </c>
      <c r="L53" s="129" t="s">
        <v>662</v>
      </c>
      <c r="M53" s="130" t="s">
        <v>663</v>
      </c>
    </row>
    <row r="54" spans="1:13" ht="12.75">
      <c r="A54" s="7">
        <v>3</v>
      </c>
      <c r="B54" s="20" t="s">
        <v>692</v>
      </c>
      <c r="C54" s="20" t="s">
        <v>697</v>
      </c>
      <c r="D54" s="128" t="s">
        <v>196</v>
      </c>
      <c r="E54" s="128" t="s">
        <v>194</v>
      </c>
      <c r="F54" s="128" t="s">
        <v>196</v>
      </c>
      <c r="G54" s="128" t="s">
        <v>198</v>
      </c>
      <c r="H54" s="128" t="s">
        <v>203</v>
      </c>
      <c r="I54" s="128" t="s">
        <v>188</v>
      </c>
      <c r="J54" s="128" t="s">
        <v>188</v>
      </c>
      <c r="K54" s="128" t="s">
        <v>189</v>
      </c>
      <c r="L54" s="145" t="s">
        <v>666</v>
      </c>
      <c r="M54" s="1"/>
    </row>
    <row r="55" spans="2:13" ht="12.75">
      <c r="B55" s="20"/>
      <c r="C55" s="1"/>
      <c r="D55" s="1"/>
      <c r="E55" s="1"/>
      <c r="F55" s="1"/>
      <c r="G55" s="1"/>
      <c r="H55" s="1"/>
      <c r="I55" s="1"/>
      <c r="J55" s="1"/>
      <c r="K55" s="1"/>
      <c r="L55" s="20"/>
      <c r="M55" s="1"/>
    </row>
    <row r="56" spans="2:13" ht="12.75">
      <c r="B56" s="60" t="s">
        <v>694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4" ht="12.75">
      <c r="A57" s="128" t="s">
        <v>114</v>
      </c>
      <c r="B57" s="127" t="s">
        <v>594</v>
      </c>
      <c r="C57" s="127" t="s">
        <v>562</v>
      </c>
      <c r="D57" s="128" t="s">
        <v>195</v>
      </c>
      <c r="E57" s="128" t="s">
        <v>194</v>
      </c>
      <c r="F57" s="128" t="s">
        <v>202</v>
      </c>
      <c r="G57" s="128" t="s">
        <v>184</v>
      </c>
      <c r="H57" s="128" t="s">
        <v>185</v>
      </c>
      <c r="I57" s="128" t="s">
        <v>193</v>
      </c>
      <c r="J57" s="128" t="s">
        <v>189</v>
      </c>
      <c r="K57" s="128" t="s">
        <v>185</v>
      </c>
      <c r="L57" s="129" t="s">
        <v>695</v>
      </c>
      <c r="M57" s="130" t="s">
        <v>606</v>
      </c>
      <c r="N57" s="1" t="s">
        <v>576</v>
      </c>
    </row>
    <row r="58" spans="1:14" ht="12.75">
      <c r="A58" s="128" t="s">
        <v>120</v>
      </c>
      <c r="B58" s="127" t="s">
        <v>599</v>
      </c>
      <c r="C58" s="127" t="s">
        <v>586</v>
      </c>
      <c r="D58" s="128" t="s">
        <v>563</v>
      </c>
      <c r="E58" s="128" t="s">
        <v>188</v>
      </c>
      <c r="F58" s="128" t="s">
        <v>196</v>
      </c>
      <c r="G58" s="128" t="s">
        <v>192</v>
      </c>
      <c r="H58" s="128" t="s">
        <v>185</v>
      </c>
      <c r="I58" s="128" t="s">
        <v>188</v>
      </c>
      <c r="J58" s="128" t="s">
        <v>189</v>
      </c>
      <c r="K58" s="128" t="s">
        <v>193</v>
      </c>
      <c r="L58" s="129" t="s">
        <v>696</v>
      </c>
      <c r="M58" s="130" t="s">
        <v>663</v>
      </c>
      <c r="N58" s="1" t="s">
        <v>576</v>
      </c>
    </row>
    <row r="59" spans="1:14" ht="12.75">
      <c r="A59" s="142"/>
      <c r="B59" s="28"/>
      <c r="C59" s="28"/>
      <c r="D59" s="142"/>
      <c r="E59" s="142"/>
      <c r="F59" s="142"/>
      <c r="G59" s="142"/>
      <c r="H59" s="142"/>
      <c r="I59" s="142"/>
      <c r="J59" s="142"/>
      <c r="K59" s="142"/>
      <c r="L59" s="143"/>
      <c r="M59" s="142"/>
      <c r="N59" s="1"/>
    </row>
    <row r="60" ht="12.75">
      <c r="B60" s="60" t="s">
        <v>179</v>
      </c>
    </row>
    <row r="61" spans="1:14" ht="12.75">
      <c r="A61">
        <v>1</v>
      </c>
      <c r="B61" s="127" t="s">
        <v>698</v>
      </c>
      <c r="C61" s="127" t="s">
        <v>562</v>
      </c>
      <c r="D61" s="128" t="s">
        <v>202</v>
      </c>
      <c r="E61" s="128" t="s">
        <v>192</v>
      </c>
      <c r="F61" s="128" t="s">
        <v>186</v>
      </c>
      <c r="G61" s="128" t="s">
        <v>192</v>
      </c>
      <c r="H61" s="128" t="s">
        <v>193</v>
      </c>
      <c r="I61" s="128" t="s">
        <v>193</v>
      </c>
      <c r="J61" s="128" t="s">
        <v>195</v>
      </c>
      <c r="K61" s="128" t="s">
        <v>193</v>
      </c>
      <c r="L61" s="129" t="s">
        <v>699</v>
      </c>
      <c r="M61" s="76" t="s">
        <v>634</v>
      </c>
      <c r="N61" s="1" t="s">
        <v>576</v>
      </c>
    </row>
    <row r="62" spans="1:14" ht="12.75">
      <c r="A62">
        <v>2</v>
      </c>
      <c r="B62" s="127" t="s">
        <v>614</v>
      </c>
      <c r="C62" s="127" t="s">
        <v>615</v>
      </c>
      <c r="D62" s="128" t="s">
        <v>563</v>
      </c>
      <c r="E62" s="128" t="s">
        <v>187</v>
      </c>
      <c r="F62" s="128" t="s">
        <v>188</v>
      </c>
      <c r="G62" s="128" t="s">
        <v>192</v>
      </c>
      <c r="H62" s="128" t="s">
        <v>189</v>
      </c>
      <c r="I62" s="128" t="s">
        <v>189</v>
      </c>
      <c r="J62" s="128" t="s">
        <v>189</v>
      </c>
      <c r="K62" s="128" t="s">
        <v>193</v>
      </c>
      <c r="L62" s="129" t="s">
        <v>700</v>
      </c>
      <c r="M62" s="76" t="s">
        <v>663</v>
      </c>
      <c r="N62" s="1" t="s">
        <v>576</v>
      </c>
    </row>
    <row r="63" spans="1:14" ht="12.75">
      <c r="A63">
        <v>3</v>
      </c>
      <c r="B63" s="127" t="s">
        <v>610</v>
      </c>
      <c r="C63" s="127" t="s">
        <v>573</v>
      </c>
      <c r="D63" s="128" t="s">
        <v>188</v>
      </c>
      <c r="E63" s="128" t="s">
        <v>196</v>
      </c>
      <c r="F63" s="128" t="s">
        <v>202</v>
      </c>
      <c r="G63" s="128" t="s">
        <v>187</v>
      </c>
      <c r="H63" s="128" t="s">
        <v>187</v>
      </c>
      <c r="I63" s="128" t="s">
        <v>193</v>
      </c>
      <c r="J63" s="128" t="s">
        <v>192</v>
      </c>
      <c r="K63" s="128" t="s">
        <v>193</v>
      </c>
      <c r="L63" s="129" t="s">
        <v>701</v>
      </c>
      <c r="M63" s="76" t="s">
        <v>630</v>
      </c>
      <c r="N63" s="1" t="s">
        <v>576</v>
      </c>
    </row>
    <row r="64" spans="1:14" ht="12.75">
      <c r="A64">
        <v>4</v>
      </c>
      <c r="B64" s="127" t="s">
        <v>702</v>
      </c>
      <c r="C64" s="127" t="s">
        <v>615</v>
      </c>
      <c r="D64" s="128" t="s">
        <v>188</v>
      </c>
      <c r="E64" s="128" t="s">
        <v>201</v>
      </c>
      <c r="F64" s="128" t="s">
        <v>197</v>
      </c>
      <c r="G64" s="128" t="s">
        <v>192</v>
      </c>
      <c r="H64" s="128" t="s">
        <v>193</v>
      </c>
      <c r="I64" s="128" t="s">
        <v>188</v>
      </c>
      <c r="J64" s="128" t="s">
        <v>189</v>
      </c>
      <c r="K64" s="128" t="s">
        <v>192</v>
      </c>
      <c r="L64" s="129" t="s">
        <v>703</v>
      </c>
      <c r="M64" s="76" t="s">
        <v>617</v>
      </c>
      <c r="N64" s="1" t="s">
        <v>576</v>
      </c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ht="12.75">
      <c r="B66" s="60" t="s">
        <v>180</v>
      </c>
    </row>
    <row r="67" spans="1:14" ht="12.75">
      <c r="A67" s="127" t="s">
        <v>560</v>
      </c>
      <c r="B67" s="127" t="s">
        <v>633</v>
      </c>
      <c r="C67" s="127" t="s">
        <v>579</v>
      </c>
      <c r="D67" s="128" t="s">
        <v>563</v>
      </c>
      <c r="E67" s="128" t="s">
        <v>184</v>
      </c>
      <c r="F67" s="128" t="s">
        <v>202</v>
      </c>
      <c r="G67" s="128" t="s">
        <v>192</v>
      </c>
      <c r="H67" s="128" t="s">
        <v>193</v>
      </c>
      <c r="I67" s="128" t="s">
        <v>193</v>
      </c>
      <c r="J67" s="128" t="s">
        <v>193</v>
      </c>
      <c r="K67" s="128" t="s">
        <v>193</v>
      </c>
      <c r="L67" s="129" t="s">
        <v>629</v>
      </c>
      <c r="M67" s="76" t="s">
        <v>603</v>
      </c>
      <c r="N67" s="1" t="s">
        <v>624</v>
      </c>
    </row>
    <row r="68" spans="1:14" ht="12.75">
      <c r="A68" s="127" t="s">
        <v>571</v>
      </c>
      <c r="B68" s="127" t="s">
        <v>669</v>
      </c>
      <c r="C68" s="127" t="s">
        <v>615</v>
      </c>
      <c r="D68" s="128" t="s">
        <v>563</v>
      </c>
      <c r="E68" s="128" t="s">
        <v>184</v>
      </c>
      <c r="F68" s="128" t="s">
        <v>202</v>
      </c>
      <c r="G68" s="128" t="s">
        <v>192</v>
      </c>
      <c r="H68" s="128" t="s">
        <v>193</v>
      </c>
      <c r="I68" s="128" t="s">
        <v>193</v>
      </c>
      <c r="J68" s="128" t="s">
        <v>193</v>
      </c>
      <c r="K68" s="128" t="s">
        <v>193</v>
      </c>
      <c r="L68" s="129" t="s">
        <v>629</v>
      </c>
      <c r="M68" s="76" t="s">
        <v>673</v>
      </c>
      <c r="N68" s="1" t="s">
        <v>624</v>
      </c>
    </row>
    <row r="69" spans="1:14" ht="12.75">
      <c r="A69" s="127" t="s">
        <v>577</v>
      </c>
      <c r="B69" s="127" t="s">
        <v>627</v>
      </c>
      <c r="C69" s="127" t="s">
        <v>562</v>
      </c>
      <c r="D69" s="128" t="s">
        <v>563</v>
      </c>
      <c r="E69" s="128" t="s">
        <v>187</v>
      </c>
      <c r="F69" s="128" t="s">
        <v>202</v>
      </c>
      <c r="G69" s="128" t="s">
        <v>192</v>
      </c>
      <c r="H69" s="128" t="s">
        <v>193</v>
      </c>
      <c r="I69" s="128" t="s">
        <v>193</v>
      </c>
      <c r="J69" s="128" t="s">
        <v>193</v>
      </c>
      <c r="K69" s="128" t="s">
        <v>193</v>
      </c>
      <c r="L69" s="129" t="s">
        <v>569</v>
      </c>
      <c r="M69" s="76" t="s">
        <v>596</v>
      </c>
      <c r="N69" s="1" t="s">
        <v>566</v>
      </c>
    </row>
    <row r="70" spans="1:14" ht="12.75">
      <c r="A70" s="127" t="s">
        <v>582</v>
      </c>
      <c r="B70" s="127" t="s">
        <v>636</v>
      </c>
      <c r="C70" s="127" t="s">
        <v>573</v>
      </c>
      <c r="D70" s="128" t="s">
        <v>194</v>
      </c>
      <c r="E70" s="128" t="s">
        <v>187</v>
      </c>
      <c r="F70" s="128" t="s">
        <v>197</v>
      </c>
      <c r="G70" s="128" t="s">
        <v>187</v>
      </c>
      <c r="H70" s="128" t="s">
        <v>193</v>
      </c>
      <c r="I70" s="128" t="s">
        <v>193</v>
      </c>
      <c r="J70" s="128" t="s">
        <v>185</v>
      </c>
      <c r="K70" s="128" t="s">
        <v>185</v>
      </c>
      <c r="L70" s="129" t="s">
        <v>574</v>
      </c>
      <c r="M70" s="76" t="s">
        <v>634</v>
      </c>
      <c r="N70" s="1" t="s">
        <v>566</v>
      </c>
    </row>
    <row r="71" spans="1:14" ht="12.75">
      <c r="A71" s="127" t="s">
        <v>613</v>
      </c>
      <c r="B71" s="127" t="s">
        <v>648</v>
      </c>
      <c r="C71" s="127" t="s">
        <v>586</v>
      </c>
      <c r="D71" s="128" t="s">
        <v>563</v>
      </c>
      <c r="E71" s="128" t="s">
        <v>192</v>
      </c>
      <c r="F71" s="128" t="s">
        <v>186</v>
      </c>
      <c r="G71" s="128" t="s">
        <v>194</v>
      </c>
      <c r="H71" s="128" t="s">
        <v>193</v>
      </c>
      <c r="I71" s="128" t="s">
        <v>193</v>
      </c>
      <c r="J71" s="128" t="s">
        <v>189</v>
      </c>
      <c r="K71" s="128" t="s">
        <v>185</v>
      </c>
      <c r="L71" s="129" t="s">
        <v>672</v>
      </c>
      <c r="M71" s="76" t="s">
        <v>588</v>
      </c>
      <c r="N71" s="1" t="s">
        <v>576</v>
      </c>
    </row>
    <row r="72" spans="1:14" ht="12.75">
      <c r="A72" s="127" t="s">
        <v>618</v>
      </c>
      <c r="B72" s="127" t="s">
        <v>628</v>
      </c>
      <c r="C72" s="127" t="s">
        <v>579</v>
      </c>
      <c r="D72" s="128" t="s">
        <v>196</v>
      </c>
      <c r="E72" s="128" t="s">
        <v>203</v>
      </c>
      <c r="F72" s="128" t="s">
        <v>198</v>
      </c>
      <c r="G72" s="128" t="s">
        <v>190</v>
      </c>
      <c r="H72" s="128" t="s">
        <v>188</v>
      </c>
      <c r="I72" s="128" t="s">
        <v>189</v>
      </c>
      <c r="J72" s="128" t="s">
        <v>189</v>
      </c>
      <c r="K72" s="128" t="s">
        <v>196</v>
      </c>
      <c r="L72" s="129" t="s">
        <v>704</v>
      </c>
      <c r="M72" s="76" t="s">
        <v>591</v>
      </c>
      <c r="N72" s="1" t="s">
        <v>576</v>
      </c>
    </row>
    <row r="74" ht="12.75">
      <c r="B74" s="60" t="s">
        <v>181</v>
      </c>
    </row>
    <row r="75" spans="1:14" ht="12.75">
      <c r="A75" s="127" t="s">
        <v>560</v>
      </c>
      <c r="B75" s="127" t="s">
        <v>667</v>
      </c>
      <c r="C75" s="127" t="s">
        <v>562</v>
      </c>
      <c r="D75" s="128" t="s">
        <v>563</v>
      </c>
      <c r="E75" s="128" t="s">
        <v>184</v>
      </c>
      <c r="F75" s="128" t="s">
        <v>563</v>
      </c>
      <c r="G75" s="128" t="s">
        <v>184</v>
      </c>
      <c r="H75" s="128" t="s">
        <v>193</v>
      </c>
      <c r="I75" s="128" t="s">
        <v>193</v>
      </c>
      <c r="J75" s="128" t="s">
        <v>193</v>
      </c>
      <c r="K75" s="128" t="s">
        <v>193</v>
      </c>
      <c r="L75" s="129" t="s">
        <v>668</v>
      </c>
      <c r="M75" s="130" t="s">
        <v>606</v>
      </c>
      <c r="N75" s="1" t="s">
        <v>624</v>
      </c>
    </row>
    <row r="76" spans="1:14" ht="12.75">
      <c r="A76" s="127" t="s">
        <v>571</v>
      </c>
      <c r="B76" s="127" t="s">
        <v>669</v>
      </c>
      <c r="C76" s="127" t="s">
        <v>615</v>
      </c>
      <c r="D76" s="128" t="s">
        <v>197</v>
      </c>
      <c r="E76" s="128" t="s">
        <v>184</v>
      </c>
      <c r="F76" s="128" t="s">
        <v>563</v>
      </c>
      <c r="G76" s="128" t="s">
        <v>184</v>
      </c>
      <c r="H76" s="128" t="s">
        <v>193</v>
      </c>
      <c r="I76" s="128" t="s">
        <v>193</v>
      </c>
      <c r="J76" s="128" t="s">
        <v>185</v>
      </c>
      <c r="K76" s="128" t="s">
        <v>193</v>
      </c>
      <c r="L76" s="129" t="s">
        <v>626</v>
      </c>
      <c r="M76" s="130" t="s">
        <v>603</v>
      </c>
      <c r="N76" s="1" t="s">
        <v>624</v>
      </c>
    </row>
    <row r="77" spans="1:14" ht="12.75">
      <c r="A77" s="127" t="s">
        <v>577</v>
      </c>
      <c r="B77" s="127" t="s">
        <v>670</v>
      </c>
      <c r="C77" s="127" t="s">
        <v>562</v>
      </c>
      <c r="D77" s="128" t="s">
        <v>563</v>
      </c>
      <c r="E77" s="128" t="s">
        <v>184</v>
      </c>
      <c r="F77" s="128" t="s">
        <v>197</v>
      </c>
      <c r="G77" s="128" t="s">
        <v>192</v>
      </c>
      <c r="H77" s="128" t="s">
        <v>185</v>
      </c>
      <c r="I77" s="128" t="s">
        <v>193</v>
      </c>
      <c r="J77" s="128" t="s">
        <v>193</v>
      </c>
      <c r="K77" s="128" t="s">
        <v>185</v>
      </c>
      <c r="L77" s="129" t="s">
        <v>632</v>
      </c>
      <c r="M77" s="130" t="s">
        <v>663</v>
      </c>
      <c r="N77" s="1" t="s">
        <v>566</v>
      </c>
    </row>
    <row r="78" spans="1:14" ht="12.75">
      <c r="A78" s="127" t="s">
        <v>582</v>
      </c>
      <c r="B78" s="127" t="s">
        <v>671</v>
      </c>
      <c r="C78" s="127" t="s">
        <v>573</v>
      </c>
      <c r="D78" s="128" t="s">
        <v>202</v>
      </c>
      <c r="E78" s="128" t="s">
        <v>187</v>
      </c>
      <c r="F78" s="128" t="s">
        <v>186</v>
      </c>
      <c r="G78" s="128" t="s">
        <v>188</v>
      </c>
      <c r="H78" s="128" t="s">
        <v>193</v>
      </c>
      <c r="I78" s="128" t="s">
        <v>189</v>
      </c>
      <c r="J78" s="128" t="s">
        <v>189</v>
      </c>
      <c r="K78" s="128" t="s">
        <v>193</v>
      </c>
      <c r="L78" s="129" t="s">
        <v>672</v>
      </c>
      <c r="M78" s="130" t="s">
        <v>673</v>
      </c>
      <c r="N78" s="1" t="s">
        <v>576</v>
      </c>
    </row>
    <row r="79" spans="1:14" ht="12.75">
      <c r="A79" s="127" t="s">
        <v>613</v>
      </c>
      <c r="B79" s="127" t="s">
        <v>674</v>
      </c>
      <c r="C79" s="127" t="s">
        <v>586</v>
      </c>
      <c r="D79" s="128" t="s">
        <v>563</v>
      </c>
      <c r="E79" s="128" t="s">
        <v>198</v>
      </c>
      <c r="F79" s="128" t="s">
        <v>196</v>
      </c>
      <c r="G79" s="128" t="s">
        <v>192</v>
      </c>
      <c r="H79" s="128" t="s">
        <v>188</v>
      </c>
      <c r="I79" s="128" t="s">
        <v>189</v>
      </c>
      <c r="J79" s="128" t="s">
        <v>196</v>
      </c>
      <c r="K79" s="128" t="s">
        <v>193</v>
      </c>
      <c r="L79" s="129" t="s">
        <v>662</v>
      </c>
      <c r="M79" s="130" t="s">
        <v>570</v>
      </c>
      <c r="N79" s="1" t="s">
        <v>576</v>
      </c>
    </row>
    <row r="81" ht="12.75">
      <c r="B81" s="60" t="s">
        <v>182</v>
      </c>
    </row>
    <row r="83" spans="1:13" ht="12.75">
      <c r="A83" s="127" t="s">
        <v>560</v>
      </c>
      <c r="B83" s="127" t="s">
        <v>675</v>
      </c>
      <c r="C83" s="127" t="s">
        <v>586</v>
      </c>
      <c r="D83" s="128" t="s">
        <v>197</v>
      </c>
      <c r="E83" s="128" t="s">
        <v>184</v>
      </c>
      <c r="F83" s="128" t="s">
        <v>563</v>
      </c>
      <c r="G83" s="128" t="s">
        <v>192</v>
      </c>
      <c r="H83" s="128" t="s">
        <v>185</v>
      </c>
      <c r="I83" s="128" t="s">
        <v>185</v>
      </c>
      <c r="J83" s="128" t="s">
        <v>185</v>
      </c>
      <c r="K83" s="128" t="s">
        <v>193</v>
      </c>
      <c r="L83" s="129" t="s">
        <v>590</v>
      </c>
      <c r="M83" s="130" t="s">
        <v>591</v>
      </c>
    </row>
    <row r="84" spans="1:13" ht="12.75">
      <c r="A84" s="127" t="s">
        <v>571</v>
      </c>
      <c r="B84" s="127" t="s">
        <v>676</v>
      </c>
      <c r="C84" s="127" t="s">
        <v>573</v>
      </c>
      <c r="D84" s="128" t="s">
        <v>563</v>
      </c>
      <c r="E84" s="128" t="s">
        <v>192</v>
      </c>
      <c r="F84" s="128" t="s">
        <v>202</v>
      </c>
      <c r="G84" s="128" t="s">
        <v>192</v>
      </c>
      <c r="H84" s="128" t="s">
        <v>193</v>
      </c>
      <c r="I84" s="128" t="s">
        <v>193</v>
      </c>
      <c r="J84" s="128" t="s">
        <v>193</v>
      </c>
      <c r="K84" s="128" t="s">
        <v>185</v>
      </c>
      <c r="L84" s="129" t="s">
        <v>677</v>
      </c>
      <c r="M84" s="130" t="s">
        <v>663</v>
      </c>
    </row>
    <row r="85" spans="1:13" ht="12.75">
      <c r="A85" s="127" t="s">
        <v>577</v>
      </c>
      <c r="B85" s="127" t="s">
        <v>678</v>
      </c>
      <c r="C85" s="127" t="s">
        <v>573</v>
      </c>
      <c r="D85" s="128" t="s">
        <v>563</v>
      </c>
      <c r="E85" s="128" t="s">
        <v>192</v>
      </c>
      <c r="F85" s="128" t="s">
        <v>195</v>
      </c>
      <c r="G85" s="128" t="s">
        <v>192</v>
      </c>
      <c r="H85" s="128" t="s">
        <v>193</v>
      </c>
      <c r="I85" s="128" t="s">
        <v>189</v>
      </c>
      <c r="J85" s="128" t="s">
        <v>185</v>
      </c>
      <c r="K85" s="128" t="s">
        <v>185</v>
      </c>
      <c r="L85" s="129" t="s">
        <v>672</v>
      </c>
      <c r="M85" s="130" t="s">
        <v>575</v>
      </c>
    </row>
    <row r="86" spans="1:13" ht="12.75">
      <c r="A86" s="127" t="s">
        <v>582</v>
      </c>
      <c r="B86" s="127" t="s">
        <v>679</v>
      </c>
      <c r="C86" s="127" t="s">
        <v>615</v>
      </c>
      <c r="D86" s="128" t="s">
        <v>563</v>
      </c>
      <c r="E86" s="128" t="s">
        <v>187</v>
      </c>
      <c r="F86" s="128" t="s">
        <v>189</v>
      </c>
      <c r="G86" s="128" t="s">
        <v>192</v>
      </c>
      <c r="H86" s="128" t="s">
        <v>193</v>
      </c>
      <c r="I86" s="128" t="s">
        <v>185</v>
      </c>
      <c r="J86" s="128" t="s">
        <v>188</v>
      </c>
      <c r="K86" s="128" t="s">
        <v>189</v>
      </c>
      <c r="L86" s="129" t="s">
        <v>680</v>
      </c>
      <c r="M86" s="130" t="s">
        <v>570</v>
      </c>
    </row>
    <row r="87" spans="1:13" ht="12.75">
      <c r="A87" s="127" t="s">
        <v>613</v>
      </c>
      <c r="B87" s="127" t="s">
        <v>681</v>
      </c>
      <c r="C87" s="127" t="s">
        <v>573</v>
      </c>
      <c r="D87" s="128" t="s">
        <v>195</v>
      </c>
      <c r="E87" s="128" t="s">
        <v>187</v>
      </c>
      <c r="F87" s="128" t="s">
        <v>189</v>
      </c>
      <c r="G87" s="128" t="s">
        <v>192</v>
      </c>
      <c r="H87" s="128" t="s">
        <v>188</v>
      </c>
      <c r="I87" s="128" t="s">
        <v>193</v>
      </c>
      <c r="J87" s="128" t="s">
        <v>193</v>
      </c>
      <c r="K87" s="128" t="s">
        <v>193</v>
      </c>
      <c r="L87" s="129" t="s">
        <v>682</v>
      </c>
      <c r="M87" s="130" t="s">
        <v>570</v>
      </c>
    </row>
    <row r="88" spans="1:13" ht="12.75">
      <c r="A88" s="127" t="s">
        <v>618</v>
      </c>
      <c r="B88" s="127" t="s">
        <v>683</v>
      </c>
      <c r="C88" s="127" t="s">
        <v>579</v>
      </c>
      <c r="D88" s="128" t="s">
        <v>188</v>
      </c>
      <c r="E88" s="128" t="s">
        <v>192</v>
      </c>
      <c r="F88" s="128" t="s">
        <v>195</v>
      </c>
      <c r="G88" s="128" t="s">
        <v>198</v>
      </c>
      <c r="H88" s="128" t="s">
        <v>193</v>
      </c>
      <c r="I88" s="128" t="s">
        <v>189</v>
      </c>
      <c r="J88" s="128" t="s">
        <v>193</v>
      </c>
      <c r="K88" s="128" t="s">
        <v>189</v>
      </c>
      <c r="L88" s="129" t="s">
        <v>684</v>
      </c>
      <c r="M88" s="130" t="s">
        <v>606</v>
      </c>
    </row>
    <row r="89" spans="1:13" ht="12.75">
      <c r="A89" s="127" t="s">
        <v>635</v>
      </c>
      <c r="B89" s="127" t="s">
        <v>685</v>
      </c>
      <c r="C89" s="141" t="s">
        <v>579</v>
      </c>
      <c r="D89" s="128" t="s">
        <v>196</v>
      </c>
      <c r="E89" s="128" t="s">
        <v>198</v>
      </c>
      <c r="F89" s="128" t="s">
        <v>196</v>
      </c>
      <c r="G89" s="128" t="s">
        <v>198</v>
      </c>
      <c r="H89" s="128" t="s">
        <v>185</v>
      </c>
      <c r="I89" s="128" t="s">
        <v>185</v>
      </c>
      <c r="J89" s="128" t="s">
        <v>189</v>
      </c>
      <c r="K89" s="128" t="s">
        <v>189</v>
      </c>
      <c r="L89" s="129" t="s">
        <v>584</v>
      </c>
      <c r="M89" s="130" t="s">
        <v>591</v>
      </c>
    </row>
    <row r="90" spans="1:13" ht="12.75">
      <c r="A90" s="127" t="s">
        <v>638</v>
      </c>
      <c r="B90" s="127" t="s">
        <v>686</v>
      </c>
      <c r="C90" s="127" t="s">
        <v>615</v>
      </c>
      <c r="D90" s="128" t="s">
        <v>198</v>
      </c>
      <c r="E90" s="128" t="s">
        <v>198</v>
      </c>
      <c r="F90" s="128" t="s">
        <v>198</v>
      </c>
      <c r="G90" s="128" t="s">
        <v>198</v>
      </c>
      <c r="H90" s="128" t="s">
        <v>185</v>
      </c>
      <c r="I90" s="128" t="s">
        <v>192</v>
      </c>
      <c r="J90" s="128" t="s">
        <v>198</v>
      </c>
      <c r="K90" s="128" t="s">
        <v>192</v>
      </c>
      <c r="L90" s="129" t="s">
        <v>687</v>
      </c>
      <c r="M90" s="130" t="s">
        <v>591</v>
      </c>
    </row>
    <row r="91" spans="1:13" ht="409.5">
      <c r="A91" s="127" t="s">
        <v>640</v>
      </c>
      <c r="B91" s="127" t="s">
        <v>688</v>
      </c>
      <c r="C91" s="127" t="s">
        <v>562</v>
      </c>
      <c r="D91" s="128" t="s">
        <v>201</v>
      </c>
      <c r="E91" s="128" t="s">
        <v>190</v>
      </c>
      <c r="F91" s="128" t="s">
        <v>198</v>
      </c>
      <c r="G91" s="128" t="s">
        <v>203</v>
      </c>
      <c r="H91" s="128" t="s">
        <v>192</v>
      </c>
      <c r="I91" s="128" t="s">
        <v>196</v>
      </c>
      <c r="J91" s="128" t="s">
        <v>198</v>
      </c>
      <c r="K91" s="128" t="s">
        <v>195</v>
      </c>
      <c r="L91" s="129" t="s">
        <v>689</v>
      </c>
      <c r="M91" s="130" t="s">
        <v>663</v>
      </c>
    </row>
    <row r="92" spans="2:13" ht="409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409.5">
      <c r="B93" s="60" t="s">
        <v>183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409.5">
      <c r="A94">
        <v>1</v>
      </c>
      <c r="B94" s="127" t="s">
        <v>690</v>
      </c>
      <c r="C94" s="127" t="s">
        <v>579</v>
      </c>
      <c r="D94" s="128" t="s">
        <v>202</v>
      </c>
      <c r="E94" s="128" t="s">
        <v>187</v>
      </c>
      <c r="F94" s="128" t="s">
        <v>195</v>
      </c>
      <c r="G94" s="128" t="s">
        <v>198</v>
      </c>
      <c r="H94" s="128" t="s">
        <v>196</v>
      </c>
      <c r="I94" s="128" t="s">
        <v>198</v>
      </c>
      <c r="J94" s="128" t="s">
        <v>203</v>
      </c>
      <c r="K94" s="128" t="s">
        <v>185</v>
      </c>
      <c r="L94" s="129" t="s">
        <v>691</v>
      </c>
      <c r="M94" s="130" t="s">
        <v>617</v>
      </c>
    </row>
    <row r="96" spans="1:14" ht="409.5">
      <c r="A96" s="60" t="s">
        <v>707</v>
      </c>
      <c r="B96" s="5"/>
      <c r="C96" s="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5"/>
    </row>
    <row r="97" spans="1:14" ht="409.5">
      <c r="A97" s="127" t="s">
        <v>560</v>
      </c>
      <c r="B97" s="127" t="s">
        <v>708</v>
      </c>
      <c r="C97" s="127" t="s">
        <v>562</v>
      </c>
      <c r="D97" s="128" t="s">
        <v>197</v>
      </c>
      <c r="E97" s="128" t="s">
        <v>192</v>
      </c>
      <c r="F97" s="128" t="s">
        <v>189</v>
      </c>
      <c r="G97" s="128" t="s">
        <v>192</v>
      </c>
      <c r="H97" s="128" t="s">
        <v>185</v>
      </c>
      <c r="I97" s="128" t="s">
        <v>185</v>
      </c>
      <c r="J97" s="128" t="s">
        <v>189</v>
      </c>
      <c r="K97" s="128" t="s">
        <v>185</v>
      </c>
      <c r="L97" s="129" t="s">
        <v>608</v>
      </c>
      <c r="M97" s="76" t="s">
        <v>596</v>
      </c>
      <c r="N97" s="1" t="s">
        <v>576</v>
      </c>
    </row>
    <row r="98" spans="1:14" ht="409.5">
      <c r="A98" s="127" t="s">
        <v>571</v>
      </c>
      <c r="B98" s="127" t="s">
        <v>678</v>
      </c>
      <c r="C98" s="127" t="s">
        <v>573</v>
      </c>
      <c r="D98" s="128" t="s">
        <v>186</v>
      </c>
      <c r="E98" s="128" t="s">
        <v>187</v>
      </c>
      <c r="F98" s="128" t="s">
        <v>188</v>
      </c>
      <c r="G98" s="128" t="s">
        <v>198</v>
      </c>
      <c r="H98" s="128" t="s">
        <v>193</v>
      </c>
      <c r="I98" s="128" t="s">
        <v>189</v>
      </c>
      <c r="J98" s="128" t="s">
        <v>185</v>
      </c>
      <c r="K98" s="128" t="s">
        <v>185</v>
      </c>
      <c r="L98" s="129" t="s">
        <v>709</v>
      </c>
      <c r="M98" s="76" t="s">
        <v>634</v>
      </c>
      <c r="N98" s="1" t="s">
        <v>576</v>
      </c>
    </row>
    <row r="99" spans="1:14" ht="409.5">
      <c r="A99" s="60"/>
      <c r="B99" s="5"/>
      <c r="C99" s="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5"/>
    </row>
    <row r="100" spans="1:14" ht="409.5">
      <c r="A100" s="60" t="s">
        <v>710</v>
      </c>
      <c r="B100" s="5"/>
      <c r="C100" s="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5"/>
    </row>
    <row r="101" spans="1:14" ht="409.5">
      <c r="A101" s="127" t="s">
        <v>560</v>
      </c>
      <c r="B101" s="127" t="s">
        <v>675</v>
      </c>
      <c r="C101" s="127" t="s">
        <v>586</v>
      </c>
      <c r="D101" s="128" t="s">
        <v>186</v>
      </c>
      <c r="E101" s="128" t="s">
        <v>187</v>
      </c>
      <c r="F101" s="128" t="s">
        <v>202</v>
      </c>
      <c r="G101" s="128" t="s">
        <v>188</v>
      </c>
      <c r="H101" s="128" t="s">
        <v>193</v>
      </c>
      <c r="I101" s="128" t="s">
        <v>185</v>
      </c>
      <c r="J101" s="128" t="s">
        <v>193</v>
      </c>
      <c r="K101" s="128" t="s">
        <v>193</v>
      </c>
      <c r="L101" s="129" t="s">
        <v>711</v>
      </c>
      <c r="M101" s="76" t="s">
        <v>606</v>
      </c>
      <c r="N101" s="1"/>
    </row>
    <row r="102" spans="1:14" ht="409.5">
      <c r="A102" s="127" t="s">
        <v>571</v>
      </c>
      <c r="B102" s="127" t="s">
        <v>676</v>
      </c>
      <c r="C102" s="127" t="s">
        <v>573</v>
      </c>
      <c r="D102" s="128" t="s">
        <v>189</v>
      </c>
      <c r="E102" s="128" t="s">
        <v>192</v>
      </c>
      <c r="F102" s="128" t="s">
        <v>563</v>
      </c>
      <c r="G102" s="128" t="s">
        <v>192</v>
      </c>
      <c r="H102" s="128" t="s">
        <v>192</v>
      </c>
      <c r="I102" s="128" t="s">
        <v>185</v>
      </c>
      <c r="J102" s="128" t="s">
        <v>185</v>
      </c>
      <c r="K102" s="128" t="s">
        <v>185</v>
      </c>
      <c r="L102" s="129" t="s">
        <v>680</v>
      </c>
      <c r="M102" s="76" t="s">
        <v>658</v>
      </c>
      <c r="N102" s="1" t="s">
        <v>576</v>
      </c>
    </row>
    <row r="103" spans="1:14" ht="409.5">
      <c r="A103" s="127" t="s">
        <v>613</v>
      </c>
      <c r="B103" s="127" t="s">
        <v>685</v>
      </c>
      <c r="C103" s="127" t="s">
        <v>579</v>
      </c>
      <c r="D103" s="128" t="s">
        <v>189</v>
      </c>
      <c r="E103" s="128" t="s">
        <v>192</v>
      </c>
      <c r="F103" s="128" t="s">
        <v>196</v>
      </c>
      <c r="G103" s="128" t="s">
        <v>188</v>
      </c>
      <c r="H103" s="128" t="s">
        <v>185</v>
      </c>
      <c r="I103" s="128" t="s">
        <v>193</v>
      </c>
      <c r="J103" s="128" t="s">
        <v>196</v>
      </c>
      <c r="K103" s="128" t="s">
        <v>185</v>
      </c>
      <c r="L103" s="129" t="s">
        <v>684</v>
      </c>
      <c r="M103" s="76" t="s">
        <v>634</v>
      </c>
      <c r="N103" s="1" t="s">
        <v>576</v>
      </c>
    </row>
    <row r="104" spans="1:14" ht="409.5">
      <c r="A104" s="127" t="s">
        <v>618</v>
      </c>
      <c r="B104" s="127" t="s">
        <v>681</v>
      </c>
      <c r="C104" s="127" t="s">
        <v>573</v>
      </c>
      <c r="D104" s="128" t="s">
        <v>202</v>
      </c>
      <c r="E104" s="128" t="s">
        <v>187</v>
      </c>
      <c r="F104" s="128" t="s">
        <v>196</v>
      </c>
      <c r="G104" s="128" t="s">
        <v>194</v>
      </c>
      <c r="H104" s="128" t="s">
        <v>189</v>
      </c>
      <c r="I104" s="128" t="s">
        <v>185</v>
      </c>
      <c r="J104" s="128" t="s">
        <v>196</v>
      </c>
      <c r="K104" s="128" t="s">
        <v>189</v>
      </c>
      <c r="L104" s="129" t="s">
        <v>712</v>
      </c>
      <c r="M104" s="76" t="s">
        <v>658</v>
      </c>
      <c r="N104" s="1" t="s">
        <v>576</v>
      </c>
    </row>
    <row r="105" spans="1:14" ht="409.5">
      <c r="A105" s="127" t="s">
        <v>635</v>
      </c>
      <c r="B105" s="127" t="s">
        <v>679</v>
      </c>
      <c r="C105" s="127" t="s">
        <v>615</v>
      </c>
      <c r="D105" s="128" t="s">
        <v>189</v>
      </c>
      <c r="E105" s="128" t="s">
        <v>194</v>
      </c>
      <c r="F105" s="128" t="s">
        <v>202</v>
      </c>
      <c r="G105" s="128" t="s">
        <v>192</v>
      </c>
      <c r="H105" s="128" t="s">
        <v>188</v>
      </c>
      <c r="I105" s="128" t="s">
        <v>185</v>
      </c>
      <c r="J105" s="128" t="s">
        <v>194</v>
      </c>
      <c r="K105" s="128" t="s">
        <v>188</v>
      </c>
      <c r="L105" s="129" t="s">
        <v>580</v>
      </c>
      <c r="M105" s="76" t="s">
        <v>581</v>
      </c>
      <c r="N105" s="1" t="s">
        <v>576</v>
      </c>
    </row>
    <row r="106" spans="4:13" ht="409.5">
      <c r="D106" s="7"/>
      <c r="E106" s="7"/>
      <c r="F106" s="7"/>
      <c r="G106" s="7"/>
      <c r="H106" s="7"/>
      <c r="I106" s="7"/>
      <c r="J106" s="7"/>
      <c r="K106" s="7"/>
      <c r="L106" s="14"/>
      <c r="M106" s="7"/>
    </row>
    <row r="107" spans="1:9" ht="409.5">
      <c r="A107" s="60" t="s">
        <v>758</v>
      </c>
      <c r="B107" s="5"/>
      <c r="C107" s="5"/>
      <c r="D107" s="5"/>
      <c r="E107" s="6"/>
      <c r="F107" s="14"/>
      <c r="G107" s="7"/>
      <c r="H107" s="7"/>
      <c r="I107" s="7"/>
    </row>
    <row r="108" spans="1:9" ht="409.5">
      <c r="A108" s="60" t="s">
        <v>759</v>
      </c>
      <c r="B108" s="145" t="s">
        <v>760</v>
      </c>
      <c r="C108" s="5"/>
      <c r="D108" s="5"/>
      <c r="E108" s="6"/>
      <c r="F108" s="14"/>
      <c r="G108" s="7"/>
      <c r="H108" s="7"/>
      <c r="I108" s="7"/>
    </row>
    <row r="109" spans="2:9" ht="409.5">
      <c r="B109" s="7"/>
      <c r="D109" s="1" t="s">
        <v>585</v>
      </c>
      <c r="E109" s="78" t="s">
        <v>586</v>
      </c>
      <c r="F109" s="145" t="s">
        <v>761</v>
      </c>
      <c r="G109" s="14">
        <v>26</v>
      </c>
      <c r="H109" s="7"/>
      <c r="I109" s="7"/>
    </row>
    <row r="110" spans="2:9" ht="409.5">
      <c r="B110" s="7"/>
      <c r="D110" s="1" t="s">
        <v>625</v>
      </c>
      <c r="E110" s="78" t="s">
        <v>586</v>
      </c>
      <c r="F110" s="145" t="s">
        <v>762</v>
      </c>
      <c r="G110" s="14">
        <v>26</v>
      </c>
      <c r="H110" s="7"/>
      <c r="I110" s="7"/>
    </row>
    <row r="111" spans="2:9" ht="409.5">
      <c r="B111" s="7"/>
      <c r="D111" s="1" t="s">
        <v>631</v>
      </c>
      <c r="E111" s="78" t="s">
        <v>586</v>
      </c>
      <c r="F111" s="145" t="s">
        <v>763</v>
      </c>
      <c r="G111" s="14">
        <v>23</v>
      </c>
      <c r="H111" s="7"/>
      <c r="I111" s="7"/>
    </row>
    <row r="112" spans="2:9" ht="409.5">
      <c r="B112" s="7"/>
      <c r="E112" s="2"/>
      <c r="F112" s="145" t="s">
        <v>764</v>
      </c>
      <c r="G112" s="14">
        <f>SUM(G109:G111)</f>
        <v>75</v>
      </c>
      <c r="H112" s="7"/>
      <c r="I112" s="7"/>
    </row>
    <row r="113" spans="1:9" ht="409.5">
      <c r="A113" s="60" t="s">
        <v>765</v>
      </c>
      <c r="B113" s="145" t="s">
        <v>766</v>
      </c>
      <c r="C113" s="5"/>
      <c r="D113" s="5"/>
      <c r="E113" s="6"/>
      <c r="F113" s="14"/>
      <c r="G113" s="14"/>
      <c r="H113" s="7"/>
      <c r="I113" s="7"/>
    </row>
    <row r="114" spans="2:9" ht="409.5">
      <c r="B114" s="7"/>
      <c r="D114" s="1" t="s">
        <v>627</v>
      </c>
      <c r="E114" s="78" t="s">
        <v>562</v>
      </c>
      <c r="F114" s="145" t="s">
        <v>762</v>
      </c>
      <c r="G114" s="14">
        <v>26</v>
      </c>
      <c r="H114" s="7"/>
      <c r="I114" s="7"/>
    </row>
    <row r="115" spans="2:9" ht="409.5">
      <c r="B115" s="7"/>
      <c r="D115" s="1" t="s">
        <v>561</v>
      </c>
      <c r="E115" s="78" t="s">
        <v>562</v>
      </c>
      <c r="F115" s="145" t="s">
        <v>767</v>
      </c>
      <c r="G115" s="14">
        <v>24</v>
      </c>
      <c r="H115" s="7"/>
      <c r="I115" s="7"/>
    </row>
    <row r="116" spans="2:9" ht="409.5">
      <c r="B116" s="7"/>
      <c r="D116" s="1" t="s">
        <v>568</v>
      </c>
      <c r="E116" s="78" t="s">
        <v>562</v>
      </c>
      <c r="F116" s="145" t="s">
        <v>768</v>
      </c>
      <c r="G116" s="14">
        <v>24</v>
      </c>
      <c r="H116" s="7"/>
      <c r="I116" s="7"/>
    </row>
    <row r="117" spans="2:9" ht="409.5">
      <c r="B117" s="7"/>
      <c r="E117" s="2"/>
      <c r="F117" s="145" t="s">
        <v>769</v>
      </c>
      <c r="G117" s="14">
        <f>SUM(G114:G116)</f>
        <v>74</v>
      </c>
      <c r="H117" s="7"/>
      <c r="I117" s="7"/>
    </row>
    <row r="118" spans="1:9" ht="409.5">
      <c r="A118" s="60" t="s">
        <v>770</v>
      </c>
      <c r="B118" s="145" t="s">
        <v>771</v>
      </c>
      <c r="C118" s="5"/>
      <c r="D118" s="5"/>
      <c r="E118" s="6"/>
      <c r="F118" s="14"/>
      <c r="G118" s="14"/>
      <c r="H118" s="7"/>
      <c r="I118" s="7"/>
    </row>
    <row r="119" spans="2:9" ht="409.5">
      <c r="B119" s="7"/>
      <c r="D119" s="1" t="s">
        <v>628</v>
      </c>
      <c r="E119" s="78" t="s">
        <v>579</v>
      </c>
      <c r="F119" s="14">
        <v>45</v>
      </c>
      <c r="G119" s="14">
        <v>25</v>
      </c>
      <c r="H119" s="7"/>
      <c r="I119" s="7"/>
    </row>
    <row r="120" spans="2:9" ht="409.5">
      <c r="B120" s="7"/>
      <c r="D120" s="1" t="s">
        <v>633</v>
      </c>
      <c r="E120" s="78" t="s">
        <v>579</v>
      </c>
      <c r="F120" s="14">
        <v>43</v>
      </c>
      <c r="G120" s="14">
        <v>25</v>
      </c>
      <c r="H120" s="7"/>
      <c r="I120" s="7"/>
    </row>
    <row r="121" spans="2:9" ht="409.5">
      <c r="B121" s="7"/>
      <c r="D121" s="1" t="s">
        <v>604</v>
      </c>
      <c r="E121" s="78" t="s">
        <v>579</v>
      </c>
      <c r="F121" s="14">
        <v>43</v>
      </c>
      <c r="G121" s="14">
        <v>25</v>
      </c>
      <c r="H121" s="7"/>
      <c r="I121" s="7"/>
    </row>
    <row r="122" spans="2:9" ht="409.5">
      <c r="B122" s="7"/>
      <c r="E122" s="2"/>
      <c r="F122" s="14">
        <f>SUM(F119:F121)</f>
        <v>131</v>
      </c>
      <c r="G122" s="14">
        <f>SUM(G119:G121)</f>
        <v>75</v>
      </c>
      <c r="H122" s="7"/>
      <c r="I122" s="7"/>
    </row>
    <row r="123" spans="1:9" ht="409.5">
      <c r="A123" s="60" t="s">
        <v>772</v>
      </c>
      <c r="B123" s="145" t="s">
        <v>773</v>
      </c>
      <c r="C123" s="5"/>
      <c r="D123" s="5"/>
      <c r="E123" s="6"/>
      <c r="F123" s="14"/>
      <c r="G123" s="14"/>
      <c r="H123" s="7"/>
      <c r="I123" s="7"/>
    </row>
    <row r="124" spans="4:9" ht="409.5">
      <c r="D124" s="1" t="s">
        <v>636</v>
      </c>
      <c r="E124" s="78" t="s">
        <v>573</v>
      </c>
      <c r="F124" s="14">
        <v>43</v>
      </c>
      <c r="G124" s="14">
        <v>24</v>
      </c>
      <c r="H124" s="7"/>
      <c r="I124" s="7"/>
    </row>
    <row r="125" spans="4:9" ht="409.5">
      <c r="D125" s="1" t="s">
        <v>572</v>
      </c>
      <c r="E125" s="78" t="s">
        <v>573</v>
      </c>
      <c r="F125" s="14">
        <v>41</v>
      </c>
      <c r="G125" s="14">
        <v>23</v>
      </c>
      <c r="H125" s="7"/>
      <c r="I125" s="7"/>
    </row>
    <row r="126" spans="4:9" ht="409.5">
      <c r="D126" s="1" t="s">
        <v>610</v>
      </c>
      <c r="E126" s="78" t="s">
        <v>573</v>
      </c>
      <c r="F126" s="14">
        <v>33</v>
      </c>
      <c r="G126" s="14">
        <v>20</v>
      </c>
      <c r="H126" s="7"/>
      <c r="I126" s="7"/>
    </row>
    <row r="127" spans="5:9" ht="409.5">
      <c r="E127" s="2"/>
      <c r="F127" s="14">
        <f>SUM(F124:F126)</f>
        <v>117</v>
      </c>
      <c r="G127" s="14">
        <f>SUM(G124:G126)</f>
        <v>67</v>
      </c>
      <c r="H127" s="7"/>
      <c r="I127" s="7"/>
    </row>
    <row r="128" spans="1:9" ht="409.5">
      <c r="A128" s="60" t="s">
        <v>774</v>
      </c>
      <c r="B128" s="5"/>
      <c r="C128" s="5"/>
      <c r="D128" s="5"/>
      <c r="E128" s="6"/>
      <c r="F128" s="14"/>
      <c r="G128" s="7"/>
      <c r="H128" s="7"/>
      <c r="I128" s="7"/>
    </row>
    <row r="129" spans="1:9" ht="409.5">
      <c r="A129" s="60" t="s">
        <v>775</v>
      </c>
      <c r="B129" s="145" t="s">
        <v>776</v>
      </c>
      <c r="C129" s="5"/>
      <c r="D129" s="5"/>
      <c r="E129" s="6"/>
      <c r="F129" s="14"/>
      <c r="G129" s="7"/>
      <c r="H129" s="7"/>
      <c r="I129" s="7"/>
    </row>
    <row r="130" spans="2:9" ht="409.5">
      <c r="B130" s="7"/>
      <c r="D130" s="1" t="s">
        <v>627</v>
      </c>
      <c r="E130" s="78" t="s">
        <v>562</v>
      </c>
      <c r="F130" s="145" t="s">
        <v>569</v>
      </c>
      <c r="G130" s="7"/>
      <c r="H130" s="7"/>
      <c r="I130" s="7"/>
    </row>
    <row r="131" spans="2:9" ht="409.5">
      <c r="B131" s="7"/>
      <c r="D131" s="1" t="s">
        <v>568</v>
      </c>
      <c r="E131" s="78" t="s">
        <v>562</v>
      </c>
      <c r="F131" s="145" t="s">
        <v>569</v>
      </c>
      <c r="G131" s="7"/>
      <c r="H131" s="7"/>
      <c r="I131" s="7"/>
    </row>
    <row r="132" spans="2:9" ht="409.5">
      <c r="B132" s="7"/>
      <c r="E132" s="2"/>
      <c r="F132" s="14"/>
      <c r="G132" s="7"/>
      <c r="H132" s="7"/>
      <c r="I132" s="7"/>
    </row>
    <row r="133" spans="1:9" ht="409.5">
      <c r="A133" s="60" t="s">
        <v>777</v>
      </c>
      <c r="B133" s="145" t="s">
        <v>778</v>
      </c>
      <c r="C133" s="5"/>
      <c r="D133" s="5"/>
      <c r="E133" s="6"/>
      <c r="F133" s="14"/>
      <c r="G133" s="7"/>
      <c r="H133" s="7"/>
      <c r="I133" s="7"/>
    </row>
    <row r="134" spans="2:9" ht="409.5">
      <c r="B134" s="7"/>
      <c r="D134" s="1" t="s">
        <v>585</v>
      </c>
      <c r="E134" s="78" t="s">
        <v>586</v>
      </c>
      <c r="F134" s="145" t="s">
        <v>587</v>
      </c>
      <c r="G134" s="7"/>
      <c r="H134" s="7"/>
      <c r="I134" s="7"/>
    </row>
    <row r="135" spans="2:9" ht="409.5">
      <c r="B135" s="7"/>
      <c r="D135" s="1" t="s">
        <v>589</v>
      </c>
      <c r="E135" s="78" t="s">
        <v>586</v>
      </c>
      <c r="F135" s="145" t="s">
        <v>590</v>
      </c>
      <c r="G135" s="7"/>
      <c r="H135" s="7"/>
      <c r="I135" s="7"/>
    </row>
    <row r="136" spans="2:9" ht="409.5">
      <c r="B136" s="7"/>
      <c r="E136" s="2"/>
      <c r="F136" s="14"/>
      <c r="G136" s="7"/>
      <c r="H136" s="7"/>
      <c r="I136" s="7"/>
    </row>
    <row r="137" spans="1:9" ht="409.5">
      <c r="A137" s="60" t="s">
        <v>779</v>
      </c>
      <c r="B137" s="145" t="s">
        <v>780</v>
      </c>
      <c r="C137" s="5"/>
      <c r="D137" s="5"/>
      <c r="E137" s="6"/>
      <c r="F137" s="14"/>
      <c r="G137" s="7"/>
      <c r="H137" s="7"/>
      <c r="I137" s="7"/>
    </row>
    <row r="138" spans="2:9" ht="409.5">
      <c r="B138" s="7"/>
      <c r="D138" s="1" t="s">
        <v>669</v>
      </c>
      <c r="E138" s="78" t="s">
        <v>615</v>
      </c>
      <c r="F138" s="145" t="s">
        <v>629</v>
      </c>
      <c r="G138" s="7"/>
      <c r="H138" s="7"/>
      <c r="I138" s="7"/>
    </row>
    <row r="139" spans="2:9" ht="409.5">
      <c r="B139" s="7"/>
      <c r="D139" s="1" t="s">
        <v>614</v>
      </c>
      <c r="E139" s="78" t="s">
        <v>615</v>
      </c>
      <c r="F139" s="145" t="s">
        <v>700</v>
      </c>
      <c r="G139" s="7"/>
      <c r="H139" s="7"/>
      <c r="I139" s="7"/>
    </row>
    <row r="140" spans="2:9" ht="409.5">
      <c r="B140" s="7"/>
      <c r="E140" s="2"/>
      <c r="F140" s="14"/>
      <c r="G140" s="7"/>
      <c r="H140" s="7"/>
      <c r="I140" s="7"/>
    </row>
    <row r="141" spans="1:9" ht="409.5">
      <c r="A141" s="60" t="s">
        <v>781</v>
      </c>
      <c r="B141" s="145" t="s">
        <v>782</v>
      </c>
      <c r="C141" s="5"/>
      <c r="D141" s="5"/>
      <c r="E141" s="6"/>
      <c r="F141" s="14"/>
      <c r="G141" s="7"/>
      <c r="H141" s="7"/>
      <c r="I141" s="7"/>
    </row>
    <row r="142" spans="2:9" ht="409.5">
      <c r="B142" s="7"/>
      <c r="D142" s="1" t="s">
        <v>572</v>
      </c>
      <c r="E142" s="78" t="s">
        <v>573</v>
      </c>
      <c r="F142" s="145" t="s">
        <v>574</v>
      </c>
      <c r="G142" s="7"/>
      <c r="H142" s="7"/>
      <c r="I142" s="7"/>
    </row>
    <row r="143" spans="2:9" ht="409.5">
      <c r="B143" s="7"/>
      <c r="D143" s="1" t="s">
        <v>636</v>
      </c>
      <c r="E143" s="78" t="s">
        <v>573</v>
      </c>
      <c r="F143" s="145" t="s">
        <v>574</v>
      </c>
      <c r="G143" s="7"/>
      <c r="H143" s="7"/>
      <c r="I143" s="7"/>
    </row>
    <row r="144" spans="2:9" ht="409.5">
      <c r="B144" s="7"/>
      <c r="E144" s="2"/>
      <c r="F144" s="14"/>
      <c r="G144" s="7"/>
      <c r="H144" s="7"/>
      <c r="I144" s="7"/>
    </row>
    <row r="145" spans="1:9" ht="409.5">
      <c r="A145" s="5" t="s">
        <v>783</v>
      </c>
      <c r="B145" s="14" t="s">
        <v>784</v>
      </c>
      <c r="D145" s="1" t="s">
        <v>633</v>
      </c>
      <c r="E145" s="78" t="s">
        <v>579</v>
      </c>
      <c r="F145" s="145" t="s">
        <v>629</v>
      </c>
      <c r="G145" s="7"/>
      <c r="H145" s="7"/>
      <c r="I145" s="7"/>
    </row>
    <row r="146" spans="4:9" ht="409.5">
      <c r="D146" s="11" t="s">
        <v>785</v>
      </c>
      <c r="E146" s="11" t="s">
        <v>786</v>
      </c>
      <c r="F146" s="14" t="s">
        <v>787</v>
      </c>
      <c r="G146" s="7"/>
      <c r="H146" s="7"/>
      <c r="I146" s="7"/>
    </row>
    <row r="147" spans="4:9" ht="409.5">
      <c r="D147" s="7"/>
      <c r="E147" s="7"/>
      <c r="F147" s="7"/>
      <c r="G147" s="7"/>
      <c r="H147" s="7"/>
      <c r="I147" s="7"/>
    </row>
    <row r="148" spans="4:9" ht="409.5">
      <c r="D148" s="1"/>
      <c r="E148" s="78"/>
      <c r="F148" s="145"/>
      <c r="G148" s="7"/>
      <c r="H148" s="7"/>
      <c r="I148" s="7"/>
    </row>
    <row r="149" spans="4:9" ht="409.5">
      <c r="D149" s="7"/>
      <c r="E149" s="7"/>
      <c r="F149" s="7"/>
      <c r="G149" s="7"/>
      <c r="H149" s="7"/>
      <c r="I149" s="7"/>
    </row>
    <row r="150" spans="1:9" ht="409.5">
      <c r="A150" s="60" t="s">
        <v>788</v>
      </c>
      <c r="B150" s="5"/>
      <c r="C150" s="5"/>
      <c r="D150" s="5"/>
      <c r="E150" s="6"/>
      <c r="F150" s="14"/>
      <c r="G150" s="7"/>
      <c r="H150" s="7"/>
      <c r="I150" s="7"/>
    </row>
    <row r="151" spans="1:9" ht="409.5">
      <c r="A151" s="60" t="s">
        <v>789</v>
      </c>
      <c r="B151" s="145" t="s">
        <v>790</v>
      </c>
      <c r="C151" s="5"/>
      <c r="D151" s="5"/>
      <c r="E151" s="6"/>
      <c r="F151" s="14"/>
      <c r="G151" s="7"/>
      <c r="H151" s="7"/>
      <c r="I151" s="7"/>
    </row>
    <row r="152" spans="2:9" ht="409.5">
      <c r="B152" s="7"/>
      <c r="D152" s="1" t="s">
        <v>667</v>
      </c>
      <c r="E152" s="78" t="s">
        <v>562</v>
      </c>
      <c r="F152" s="145" t="s">
        <v>668</v>
      </c>
      <c r="G152" s="7"/>
      <c r="H152" s="7"/>
      <c r="I152" s="7"/>
    </row>
    <row r="153" spans="2:9" ht="409.5">
      <c r="B153" s="7"/>
      <c r="D153" s="1" t="s">
        <v>670</v>
      </c>
      <c r="E153" s="78" t="s">
        <v>562</v>
      </c>
      <c r="F153" s="145" t="s">
        <v>632</v>
      </c>
      <c r="G153" s="7"/>
      <c r="H153" s="7"/>
      <c r="I153" s="7"/>
    </row>
    <row r="154" spans="2:9" ht="409.5">
      <c r="B154" s="7"/>
      <c r="E154" s="2"/>
      <c r="F154" s="14"/>
      <c r="G154" s="7"/>
      <c r="H154" s="7"/>
      <c r="I154" s="7"/>
    </row>
    <row r="155" spans="1:9" ht="409.5">
      <c r="A155" s="60" t="s">
        <v>791</v>
      </c>
      <c r="B155" s="145" t="s">
        <v>792</v>
      </c>
      <c r="C155" s="5"/>
      <c r="D155" s="5"/>
      <c r="E155" s="6"/>
      <c r="F155" s="14"/>
      <c r="G155" s="7"/>
      <c r="H155" s="7"/>
      <c r="I155" s="7"/>
    </row>
    <row r="156" spans="2:9" ht="409.5">
      <c r="B156" s="7"/>
      <c r="D156" s="1" t="s">
        <v>669</v>
      </c>
      <c r="E156" s="78" t="s">
        <v>615</v>
      </c>
      <c r="F156" s="145" t="s">
        <v>626</v>
      </c>
      <c r="G156" s="7"/>
      <c r="H156" s="7"/>
      <c r="I156" s="7"/>
    </row>
    <row r="157" spans="2:9" ht="409.5">
      <c r="B157" s="7"/>
      <c r="D157" s="1" t="s">
        <v>679</v>
      </c>
      <c r="E157" s="78" t="s">
        <v>615</v>
      </c>
      <c r="F157" s="145" t="s">
        <v>680</v>
      </c>
      <c r="G157" s="7"/>
      <c r="H157" s="7"/>
      <c r="I157" s="7"/>
    </row>
    <row r="158" spans="2:9" ht="409.5">
      <c r="B158" s="7"/>
      <c r="E158" s="2"/>
      <c r="F158" s="14"/>
      <c r="G158" s="7"/>
      <c r="H158" s="7"/>
      <c r="I158" s="7"/>
    </row>
    <row r="159" spans="1:9" ht="409.5">
      <c r="A159" s="60" t="s">
        <v>793</v>
      </c>
      <c r="B159" s="145" t="s">
        <v>794</v>
      </c>
      <c r="C159" s="5"/>
      <c r="D159" s="5"/>
      <c r="E159" s="6"/>
      <c r="F159" s="14"/>
      <c r="G159" s="7"/>
      <c r="H159" s="7"/>
      <c r="I159" s="7"/>
    </row>
    <row r="160" spans="2:9" ht="409.5">
      <c r="B160" s="7"/>
      <c r="D160" s="1" t="s">
        <v>676</v>
      </c>
      <c r="E160" s="78" t="s">
        <v>573</v>
      </c>
      <c r="F160" s="145" t="s">
        <v>677</v>
      </c>
      <c r="G160" s="7"/>
      <c r="H160" s="7"/>
      <c r="I160" s="7"/>
    </row>
    <row r="161" spans="2:9" ht="409.5">
      <c r="B161" s="7"/>
      <c r="D161" s="1" t="s">
        <v>678</v>
      </c>
      <c r="E161" s="78" t="s">
        <v>573</v>
      </c>
      <c r="F161" s="145" t="s">
        <v>672</v>
      </c>
      <c r="G161" s="7"/>
      <c r="H161" s="7"/>
      <c r="I161" s="7"/>
    </row>
    <row r="162" spans="2:9" ht="409.5">
      <c r="B162" s="7"/>
      <c r="E162" s="2"/>
      <c r="F162" s="14"/>
      <c r="G162" s="7"/>
      <c r="H162" s="7"/>
      <c r="I162" s="7"/>
    </row>
    <row r="163" spans="1:9" ht="409.5">
      <c r="A163" s="60" t="s">
        <v>795</v>
      </c>
      <c r="B163" s="145" t="s">
        <v>796</v>
      </c>
      <c r="C163" s="5"/>
      <c r="D163" s="5"/>
      <c r="E163" s="6"/>
      <c r="F163" s="14"/>
      <c r="G163" s="7"/>
      <c r="H163" s="7"/>
      <c r="I163" s="7"/>
    </row>
    <row r="164" spans="2:9" ht="409.5">
      <c r="B164" s="7"/>
      <c r="D164" s="1" t="s">
        <v>675</v>
      </c>
      <c r="E164" s="78" t="s">
        <v>586</v>
      </c>
      <c r="F164" s="145" t="s">
        <v>590</v>
      </c>
      <c r="G164" s="7"/>
      <c r="H164" s="7"/>
      <c r="I164" s="7"/>
    </row>
    <row r="165" spans="2:9" ht="409.5">
      <c r="B165" s="7"/>
      <c r="D165" s="1" t="s">
        <v>674</v>
      </c>
      <c r="E165" s="78" t="s">
        <v>586</v>
      </c>
      <c r="F165" s="145" t="s">
        <v>662</v>
      </c>
      <c r="G165" s="7"/>
      <c r="H165" s="7"/>
      <c r="I165" s="7"/>
    </row>
    <row r="166" spans="2:9" ht="409.5">
      <c r="B166" s="7"/>
      <c r="D166" s="1"/>
      <c r="E166" s="78"/>
      <c r="F166" s="145"/>
      <c r="G166" s="7"/>
      <c r="H166" s="7"/>
      <c r="I166" s="7"/>
    </row>
    <row r="167" spans="1:9" ht="409.5">
      <c r="A167" s="5" t="s">
        <v>783</v>
      </c>
      <c r="B167" s="14" t="s">
        <v>797</v>
      </c>
      <c r="D167" s="28" t="s">
        <v>683</v>
      </c>
      <c r="E167" s="11" t="s">
        <v>786</v>
      </c>
      <c r="F167" s="143" t="s">
        <v>684</v>
      </c>
      <c r="G167" s="7"/>
      <c r="H167" s="7"/>
      <c r="I167" s="7"/>
    </row>
    <row r="168" spans="4:9" ht="409.5">
      <c r="D168" s="28" t="s">
        <v>685</v>
      </c>
      <c r="E168" s="11" t="s">
        <v>786</v>
      </c>
      <c r="F168" s="143" t="s">
        <v>584</v>
      </c>
      <c r="G168" s="7"/>
      <c r="H168" s="7"/>
      <c r="I168" s="7"/>
    </row>
    <row r="169" spans="4:9" ht="409.5">
      <c r="D169" s="7"/>
      <c r="E169" s="7"/>
      <c r="F169" s="7"/>
      <c r="G169" s="7"/>
      <c r="H169" s="7"/>
      <c r="I169" s="7"/>
    </row>
    <row r="170" spans="4:9" ht="409.5">
      <c r="D170" s="7"/>
      <c r="E170" s="7"/>
      <c r="F170" s="7"/>
      <c r="G170" s="7"/>
      <c r="H170" s="7"/>
      <c r="I170" s="7"/>
    </row>
    <row r="171" spans="4:9" ht="409.5">
      <c r="D171" s="7"/>
      <c r="E171" s="7"/>
      <c r="F171" s="7"/>
      <c r="G171" s="7"/>
      <c r="H171" s="7"/>
      <c r="I171" s="7"/>
    </row>
    <row r="172" spans="4:9" ht="409.5">
      <c r="D172" s="7"/>
      <c r="E172" s="7"/>
      <c r="F172" s="7"/>
      <c r="G172" s="7"/>
      <c r="H172" s="7"/>
      <c r="I172" s="7"/>
    </row>
    <row r="173" spans="4:9" ht="409.5">
      <c r="D173" s="7"/>
      <c r="E173" s="7"/>
      <c r="F173" s="7"/>
      <c r="G173" s="7"/>
      <c r="H173" s="7"/>
      <c r="I173" s="7"/>
    </row>
    <row r="174" spans="4:9" ht="409.5">
      <c r="D174" s="7"/>
      <c r="E174" s="7"/>
      <c r="F174" s="7"/>
      <c r="G174" s="7"/>
      <c r="H174" s="7"/>
      <c r="I174" s="7"/>
    </row>
    <row r="175" spans="2:9" ht="409.5">
      <c r="B175">
        <v>5</v>
      </c>
      <c r="D175" s="7"/>
      <c r="E175" s="7"/>
      <c r="F175" s="7"/>
      <c r="G175" s="7"/>
      <c r="H175" s="7"/>
      <c r="I175" s="7"/>
    </row>
    <row r="176" spans="4:9" ht="409.5">
      <c r="D176" s="7"/>
      <c r="E176" s="7"/>
      <c r="F176" s="7"/>
      <c r="G176" s="7"/>
      <c r="H176" s="7"/>
      <c r="I176" s="7"/>
    </row>
    <row r="177" spans="4:9" ht="409.5">
      <c r="D177" s="7"/>
      <c r="E177" s="7"/>
      <c r="F177" s="7"/>
      <c r="G177" s="7"/>
      <c r="H177" s="7"/>
      <c r="I177" s="7"/>
    </row>
    <row r="178" spans="4:9" ht="409.5">
      <c r="D178" s="7"/>
      <c r="E178" s="7"/>
      <c r="F178" s="7"/>
      <c r="G178" s="7"/>
      <c r="H178" s="7"/>
      <c r="I178" s="7"/>
    </row>
    <row r="179" spans="4:9" ht="409.5">
      <c r="D179" s="7"/>
      <c r="E179" s="7"/>
      <c r="F179" s="7"/>
      <c r="G179" s="7"/>
      <c r="H179" s="7"/>
      <c r="I179" s="7"/>
    </row>
    <row r="180" spans="4:9" ht="409.5">
      <c r="D180" s="7"/>
      <c r="E180" s="7"/>
      <c r="F180" s="7"/>
      <c r="G180" s="7"/>
      <c r="H180" s="7"/>
      <c r="I180" s="7"/>
    </row>
    <row r="181" spans="4:9" ht="409.5">
      <c r="D181" s="7"/>
      <c r="E181" s="7"/>
      <c r="F181" s="7"/>
      <c r="G181" s="7"/>
      <c r="H181" s="7"/>
      <c r="I181" s="7"/>
    </row>
    <row r="182" spans="4:9" ht="409.5">
      <c r="D182" s="7"/>
      <c r="E182" s="7"/>
      <c r="F182" s="7"/>
      <c r="G182" s="7"/>
      <c r="H182" s="7"/>
      <c r="I182" s="7"/>
    </row>
    <row r="183" spans="4:9" ht="409.5">
      <c r="D183" s="7"/>
      <c r="E183" s="7"/>
      <c r="F183" s="7"/>
      <c r="G183" s="7"/>
      <c r="H183" s="7"/>
      <c r="I183" s="7"/>
    </row>
    <row r="184" spans="4:9" ht="409.5">
      <c r="D184" s="7"/>
      <c r="E184" s="7"/>
      <c r="F184" s="7"/>
      <c r="G184" s="7"/>
      <c r="H184" s="7"/>
      <c r="I184" s="7"/>
    </row>
    <row r="185" spans="4:9" ht="409.5">
      <c r="D185" s="7"/>
      <c r="E185" s="7"/>
      <c r="F185" s="7"/>
      <c r="G185" s="7"/>
      <c r="H185" s="7"/>
      <c r="I185" s="7"/>
    </row>
    <row r="186" spans="4:9" ht="409.5">
      <c r="D186" s="7"/>
      <c r="E186" s="7"/>
      <c r="F186" s="7"/>
      <c r="G186" s="7"/>
      <c r="H186" s="7"/>
      <c r="I186" s="7"/>
    </row>
    <row r="187" spans="4:9" ht="409.5">
      <c r="D187" s="7"/>
      <c r="E187" s="7"/>
      <c r="F187" s="7"/>
      <c r="G187" s="7"/>
      <c r="H187" s="7"/>
      <c r="I187" s="7"/>
    </row>
    <row r="188" spans="4:9" ht="409.5">
      <c r="D188" s="7"/>
      <c r="E188" s="7"/>
      <c r="F188" s="7"/>
      <c r="G188" s="7"/>
      <c r="H188" s="7"/>
      <c r="I188" s="7"/>
    </row>
    <row r="189" spans="4:9" ht="409.5">
      <c r="D189" s="7"/>
      <c r="E189" s="7"/>
      <c r="F189" s="7"/>
      <c r="G189" s="7"/>
      <c r="H189" s="7"/>
      <c r="I189" s="7"/>
    </row>
    <row r="190" spans="4:9" ht="409.5">
      <c r="D190" s="7"/>
      <c r="E190" s="7"/>
      <c r="F190" s="7"/>
      <c r="G190" s="7"/>
      <c r="H190" s="7"/>
      <c r="I190" s="7"/>
    </row>
    <row r="191" spans="4:9" ht="409.5">
      <c r="D191" s="7"/>
      <c r="E191" s="7"/>
      <c r="F191" s="7"/>
      <c r="G191" s="7"/>
      <c r="H191" s="7"/>
      <c r="I191" s="7"/>
    </row>
    <row r="192" spans="4:9" ht="409.5">
      <c r="D192" s="7"/>
      <c r="E192" s="7"/>
      <c r="F192" s="7"/>
      <c r="G192" s="7"/>
      <c r="H192" s="7"/>
      <c r="I192" s="7"/>
    </row>
    <row r="193" spans="4:9" ht="409.5">
      <c r="D193" s="7"/>
      <c r="E193" s="7"/>
      <c r="F193" s="7"/>
      <c r="G193" s="7"/>
      <c r="H193" s="7"/>
      <c r="I193" s="7"/>
    </row>
    <row r="194" spans="4:9" ht="409.5">
      <c r="D194" s="7"/>
      <c r="E194" s="7"/>
      <c r="F194" s="7"/>
      <c r="G194" s="7"/>
      <c r="H194" s="7"/>
      <c r="I194" s="7"/>
    </row>
    <row r="195" spans="4:9" ht="409.5">
      <c r="D195" s="7"/>
      <c r="E195" s="7"/>
      <c r="F195" s="7"/>
      <c r="G195" s="7"/>
      <c r="H195" s="7"/>
      <c r="I195" s="7"/>
    </row>
    <row r="196" spans="4:9" ht="409.5">
      <c r="D196" s="7"/>
      <c r="E196" s="7"/>
      <c r="F196" s="7"/>
      <c r="G196" s="7"/>
      <c r="H196" s="7"/>
      <c r="I196" s="7"/>
    </row>
    <row r="197" spans="4:9" ht="409.5">
      <c r="D197" s="7"/>
      <c r="E197" s="7"/>
      <c r="F197" s="7"/>
      <c r="G197" s="7"/>
      <c r="H197" s="7"/>
      <c r="I197" s="7"/>
    </row>
    <row r="198" spans="4:9" ht="409.5">
      <c r="D198" s="7"/>
      <c r="E198" s="7"/>
      <c r="F198" s="7"/>
      <c r="G198" s="7"/>
      <c r="H198" s="7"/>
      <c r="I198" s="7"/>
    </row>
    <row r="199" spans="4:9" ht="409.5">
      <c r="D199" s="7"/>
      <c r="E199" s="7"/>
      <c r="F199" s="7"/>
      <c r="G199" s="7"/>
      <c r="H199" s="7"/>
      <c r="I199" s="7"/>
    </row>
    <row r="200" spans="4:9" ht="409.5">
      <c r="D200" s="7"/>
      <c r="E200" s="7"/>
      <c r="F200" s="7"/>
      <c r="G200" s="7"/>
      <c r="H200" s="7"/>
      <c r="I200" s="7"/>
    </row>
    <row r="201" spans="4:9" ht="409.5">
      <c r="D201" s="7"/>
      <c r="E201" s="7"/>
      <c r="F201" s="7"/>
      <c r="G201" s="7"/>
      <c r="H201" s="7"/>
      <c r="I201" s="7"/>
    </row>
    <row r="202" spans="4:9" ht="409.5">
      <c r="D202" s="7"/>
      <c r="E202" s="7"/>
      <c r="F202" s="7"/>
      <c r="G202" s="7"/>
      <c r="H202" s="7"/>
      <c r="I202" s="7"/>
    </row>
    <row r="203" spans="4:9" ht="409.5">
      <c r="D203" s="7"/>
      <c r="E203" s="7"/>
      <c r="F203" s="7"/>
      <c r="G203" s="7"/>
      <c r="H203" s="7"/>
      <c r="I203" s="7"/>
    </row>
    <row r="204" spans="4:9" ht="409.5">
      <c r="D204" s="7"/>
      <c r="E204" s="7"/>
      <c r="F204" s="7"/>
      <c r="G204" s="7"/>
      <c r="H204" s="7"/>
      <c r="I204" s="7"/>
    </row>
    <row r="205" spans="4:9" ht="409.5">
      <c r="D205" s="7"/>
      <c r="E205" s="7"/>
      <c r="F205" s="7"/>
      <c r="G205" s="7"/>
      <c r="H205" s="7"/>
      <c r="I205" s="7"/>
    </row>
    <row r="206" spans="4:9" ht="409.5">
      <c r="D206" s="7"/>
      <c r="E206" s="7"/>
      <c r="F206" s="7"/>
      <c r="G206" s="7"/>
      <c r="H206" s="7"/>
      <c r="I206" s="7"/>
    </row>
    <row r="207" spans="4:9" ht="409.5">
      <c r="D207" s="7"/>
      <c r="E207" s="7"/>
      <c r="F207" s="7"/>
      <c r="G207" s="7"/>
      <c r="H207" s="7"/>
      <c r="I207" s="7"/>
    </row>
    <row r="208" spans="4:9" ht="409.5">
      <c r="D208" s="7"/>
      <c r="E208" s="7"/>
      <c r="F208" s="7"/>
      <c r="G208" s="7"/>
      <c r="H208" s="7"/>
      <c r="I208" s="7"/>
    </row>
    <row r="209" spans="4:9" ht="409.5">
      <c r="D209" s="7"/>
      <c r="E209" s="7"/>
      <c r="F209" s="7"/>
      <c r="G209" s="7"/>
      <c r="H209" s="7"/>
      <c r="I209" s="7"/>
    </row>
    <row r="210" spans="4:9" ht="409.5">
      <c r="D210" s="7"/>
      <c r="E210" s="7"/>
      <c r="F210" s="7"/>
      <c r="G210" s="7"/>
      <c r="H210" s="7"/>
      <c r="I210" s="7"/>
    </row>
    <row r="211" spans="4:9" ht="409.5">
      <c r="D211" s="7"/>
      <c r="E211" s="7"/>
      <c r="F211" s="7"/>
      <c r="G211" s="7"/>
      <c r="H211" s="7"/>
      <c r="I211" s="7"/>
    </row>
    <row r="212" spans="4:9" ht="409.5">
      <c r="D212" s="7"/>
      <c r="E212" s="7"/>
      <c r="F212" s="7"/>
      <c r="G212" s="7"/>
      <c r="H212" s="7"/>
      <c r="I212" s="7"/>
    </row>
    <row r="213" spans="4:9" ht="409.5">
      <c r="D213" s="7"/>
      <c r="E213" s="7"/>
      <c r="F213" s="7"/>
      <c r="G213" s="7"/>
      <c r="H213" s="7"/>
      <c r="I213" s="7"/>
    </row>
    <row r="214" spans="4:9" ht="409.5">
      <c r="D214" s="7"/>
      <c r="E214" s="7"/>
      <c r="F214" s="7"/>
      <c r="G214" s="7"/>
      <c r="H214" s="7"/>
      <c r="I214" s="7"/>
    </row>
    <row r="215" spans="4:9" ht="409.5">
      <c r="D215" s="7"/>
      <c r="E215" s="7"/>
      <c r="F215" s="7"/>
      <c r="G215" s="7"/>
      <c r="H215" s="7"/>
      <c r="I215" s="7"/>
    </row>
    <row r="216" spans="4:9" ht="409.5">
      <c r="D216" s="7"/>
      <c r="E216" s="7"/>
      <c r="F216" s="7"/>
      <c r="G216" s="7"/>
      <c r="H216" s="7"/>
      <c r="I216" s="7"/>
    </row>
    <row r="217" spans="4:9" ht="409.5">
      <c r="D217" s="7"/>
      <c r="E217" s="7"/>
      <c r="F217" s="7"/>
      <c r="G217" s="7"/>
      <c r="H217" s="7"/>
      <c r="I217" s="7"/>
    </row>
    <row r="218" spans="4:9" ht="409.5">
      <c r="D218" s="7"/>
      <c r="E218" s="7"/>
      <c r="F218" s="7"/>
      <c r="G218" s="7"/>
      <c r="H218" s="7"/>
      <c r="I218" s="7"/>
    </row>
    <row r="219" spans="4:9" ht="409.5">
      <c r="D219" s="7"/>
      <c r="E219" s="7"/>
      <c r="F219" s="7"/>
      <c r="G219" s="7"/>
      <c r="H219" s="7"/>
      <c r="I219" s="7"/>
    </row>
    <row r="220" spans="4:9" ht="409.5">
      <c r="D220" s="7"/>
      <c r="E220" s="7"/>
      <c r="F220" s="7"/>
      <c r="G220" s="7"/>
      <c r="H220" s="7"/>
      <c r="I220" s="7"/>
    </row>
    <row r="221" spans="4:9" ht="409.5">
      <c r="D221" s="7"/>
      <c r="E221" s="7"/>
      <c r="F221" s="7"/>
      <c r="G221" s="7"/>
      <c r="H221" s="7"/>
      <c r="I221" s="7"/>
    </row>
    <row r="222" spans="4:9" ht="409.5">
      <c r="D222" s="7"/>
      <c r="E222" s="7"/>
      <c r="F222" s="7"/>
      <c r="G222" s="7"/>
      <c r="H222" s="7"/>
      <c r="I222" s="7"/>
    </row>
    <row r="223" spans="4:9" ht="409.5">
      <c r="D223" s="7"/>
      <c r="E223" s="7"/>
      <c r="F223" s="7"/>
      <c r="G223" s="7"/>
      <c r="H223" s="7"/>
      <c r="I223" s="7"/>
    </row>
    <row r="224" spans="4:9" ht="409.5">
      <c r="D224" s="7"/>
      <c r="E224" s="7"/>
      <c r="F224" s="7"/>
      <c r="G224" s="7"/>
      <c r="H224" s="7"/>
      <c r="I224" s="7"/>
    </row>
    <row r="225" spans="4:9" ht="409.5">
      <c r="D225" s="7"/>
      <c r="E225" s="7"/>
      <c r="F225" s="7"/>
      <c r="G225" s="7"/>
      <c r="H225" s="7"/>
      <c r="I225" s="7"/>
    </row>
    <row r="226" spans="4:9" ht="409.5">
      <c r="D226" s="7"/>
      <c r="E226" s="7"/>
      <c r="F226" s="7"/>
      <c r="G226" s="7"/>
      <c r="H226" s="7"/>
      <c r="I226" s="7"/>
    </row>
    <row r="227" spans="4:9" ht="409.5">
      <c r="D227" s="7"/>
      <c r="E227" s="7"/>
      <c r="F227" s="7"/>
      <c r="G227" s="7"/>
      <c r="H227" s="7"/>
      <c r="I227" s="7"/>
    </row>
    <row r="228" spans="4:9" ht="409.5">
      <c r="D228" s="7"/>
      <c r="E228" s="7"/>
      <c r="F228" s="7"/>
      <c r="G228" s="7"/>
      <c r="H228" s="7"/>
      <c r="I228" s="7"/>
    </row>
    <row r="229" spans="4:9" ht="409.5">
      <c r="D229" s="7"/>
      <c r="E229" s="7"/>
      <c r="F229" s="7"/>
      <c r="G229" s="7"/>
      <c r="H229" s="7"/>
      <c r="I229" s="7"/>
    </row>
    <row r="230" spans="4:9" ht="409.5">
      <c r="D230" s="7"/>
      <c r="E230" s="7"/>
      <c r="F230" s="7"/>
      <c r="G230" s="7"/>
      <c r="H230" s="7"/>
      <c r="I230" s="7"/>
    </row>
    <row r="231" spans="4:9" ht="409.5">
      <c r="D231" s="7"/>
      <c r="E231" s="7"/>
      <c r="F231" s="7"/>
      <c r="G231" s="7"/>
      <c r="H231" s="7"/>
      <c r="I231" s="7"/>
    </row>
    <row r="232" spans="4:9" ht="409.5">
      <c r="D232" s="7"/>
      <c r="E232" s="7"/>
      <c r="F232" s="7"/>
      <c r="G232" s="7"/>
      <c r="H232" s="7"/>
      <c r="I232" s="7"/>
    </row>
    <row r="233" spans="4:9" ht="409.5">
      <c r="D233" s="7"/>
      <c r="E233" s="7"/>
      <c r="F233" s="7"/>
      <c r="G233" s="7"/>
      <c r="H233" s="7"/>
      <c r="I233" s="7"/>
    </row>
    <row r="234" spans="4:9" ht="409.5">
      <c r="D234" s="7"/>
      <c r="E234" s="7"/>
      <c r="F234" s="7"/>
      <c r="G234" s="7"/>
      <c r="H234" s="7"/>
      <c r="I234" s="7"/>
    </row>
    <row r="235" spans="4:9" ht="409.5">
      <c r="D235" s="7"/>
      <c r="E235" s="7"/>
      <c r="F235" s="7"/>
      <c r="G235" s="7"/>
      <c r="H235" s="7"/>
      <c r="I235" s="7"/>
    </row>
    <row r="236" spans="4:9" ht="409.5">
      <c r="D236" s="7"/>
      <c r="E236" s="7"/>
      <c r="F236" s="7"/>
      <c r="G236" s="7"/>
      <c r="H236" s="7"/>
      <c r="I236" s="7"/>
    </row>
    <row r="237" spans="4:9" ht="409.5">
      <c r="D237" s="7"/>
      <c r="E237" s="7"/>
      <c r="F237" s="7"/>
      <c r="G237" s="7"/>
      <c r="H237" s="7"/>
      <c r="I237" s="7"/>
    </row>
    <row r="238" spans="4:9" ht="409.5">
      <c r="D238" s="7"/>
      <c r="E238" s="7"/>
      <c r="F238" s="7"/>
      <c r="G238" s="7"/>
      <c r="H238" s="7"/>
      <c r="I238" s="7"/>
    </row>
    <row r="239" spans="4:9" ht="409.5">
      <c r="D239" s="7"/>
      <c r="E239" s="7"/>
      <c r="F239" s="7"/>
      <c r="G239" s="7"/>
      <c r="H239" s="7"/>
      <c r="I239" s="7"/>
    </row>
    <row r="240" spans="4:9" ht="409.5">
      <c r="D240" s="7"/>
      <c r="E240" s="7"/>
      <c r="F240" s="7"/>
      <c r="G240" s="7"/>
      <c r="H240" s="7"/>
      <c r="I240" s="7"/>
    </row>
    <row r="241" spans="4:9" ht="409.5">
      <c r="D241" s="7"/>
      <c r="E241" s="7"/>
      <c r="F241" s="7"/>
      <c r="G241" s="7"/>
      <c r="H241" s="7"/>
      <c r="I241" s="7"/>
    </row>
    <row r="242" spans="4:9" ht="409.5">
      <c r="D242" s="7"/>
      <c r="E242" s="7"/>
      <c r="F242" s="7"/>
      <c r="G242" s="7"/>
      <c r="H242" s="7"/>
      <c r="I242" s="7"/>
    </row>
    <row r="243" spans="4:9" ht="409.5">
      <c r="D243" s="7"/>
      <c r="E243" s="7"/>
      <c r="F243" s="7"/>
      <c r="G243" s="7"/>
      <c r="H243" s="7"/>
      <c r="I243" s="7"/>
    </row>
    <row r="244" spans="4:9" ht="409.5">
      <c r="D244" s="7"/>
      <c r="E244" s="7"/>
      <c r="F244" s="7"/>
      <c r="G244" s="7"/>
      <c r="H244" s="7"/>
      <c r="I244" s="7"/>
    </row>
    <row r="245" spans="4:9" ht="409.5">
      <c r="D245" s="7"/>
      <c r="E245" s="7"/>
      <c r="F245" s="7"/>
      <c r="G245" s="7"/>
      <c r="H245" s="7"/>
      <c r="I245" s="7"/>
    </row>
    <row r="246" spans="4:9" ht="409.5">
      <c r="D246" s="7"/>
      <c r="E246" s="7"/>
      <c r="F246" s="7"/>
      <c r="G246" s="7"/>
      <c r="H246" s="7"/>
      <c r="I246" s="7"/>
    </row>
    <row r="247" spans="4:9" ht="409.5">
      <c r="D247" s="7"/>
      <c r="E247" s="7"/>
      <c r="F247" s="7"/>
      <c r="G247" s="7"/>
      <c r="H247" s="7"/>
      <c r="I247" s="7"/>
    </row>
    <row r="248" spans="4:9" ht="409.5">
      <c r="D248" s="7"/>
      <c r="E248" s="7"/>
      <c r="F248" s="7"/>
      <c r="G248" s="7"/>
      <c r="H248" s="7"/>
      <c r="I248" s="7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89"/>
  <sheetViews>
    <sheetView zoomScalePageLayoutView="0" workbookViewId="0" topLeftCell="A1">
      <selection activeCell="V181" sqref="V171:V181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17.8515625" style="0" customWidth="1"/>
    <col min="4" max="4" width="22.00390625" style="0" customWidth="1"/>
    <col min="5" max="5" width="3.28125" style="0" customWidth="1"/>
    <col min="6" max="6" width="4.28125" style="0" customWidth="1"/>
    <col min="7" max="7" width="3.421875" style="0" customWidth="1"/>
    <col min="8" max="12" width="1.7109375" style="0" customWidth="1"/>
    <col min="13" max="13" width="1.7109375" style="7" customWidth="1"/>
    <col min="14" max="20" width="1.7109375" style="0" customWidth="1"/>
    <col min="21" max="21" width="4.421875" style="0" customWidth="1"/>
  </cols>
  <sheetData>
    <row r="1" spans="1:25" s="75" customFormat="1" ht="20.25">
      <c r="A1" s="6" t="s">
        <v>52</v>
      </c>
      <c r="B1" s="14"/>
      <c r="C1" s="5"/>
      <c r="D1" s="5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51">
        <v>40992</v>
      </c>
      <c r="W1" s="251"/>
      <c r="X1" s="251"/>
      <c r="Y1" s="14"/>
    </row>
    <row r="2" spans="1:25" ht="20.25">
      <c r="A2" s="246" t="s">
        <v>713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</row>
    <row r="3" spans="1:25" ht="15.75">
      <c r="A3" s="252" t="s">
        <v>714</v>
      </c>
      <c r="B3" s="252"/>
      <c r="C3" s="252"/>
      <c r="D3" s="5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14"/>
      <c r="W3" s="14"/>
      <c r="X3" s="7"/>
      <c r="Y3" s="14"/>
    </row>
    <row r="4" spans="1:25" ht="13.5" thickBot="1">
      <c r="A4" s="14"/>
      <c r="B4" s="14"/>
      <c r="C4" s="5"/>
      <c r="D4" s="5"/>
      <c r="E4" s="7"/>
      <c r="F4" s="7"/>
      <c r="G4" s="7"/>
      <c r="H4" s="7"/>
      <c r="I4" s="7"/>
      <c r="J4" s="7"/>
      <c r="K4" s="7"/>
      <c r="L4" s="7"/>
      <c r="N4" s="7"/>
      <c r="O4" s="7"/>
      <c r="P4" s="7"/>
      <c r="Q4" s="7"/>
      <c r="R4" s="7"/>
      <c r="S4" s="7"/>
      <c r="T4" s="7"/>
      <c r="U4" s="7"/>
      <c r="V4" s="14"/>
      <c r="W4" s="14"/>
      <c r="X4" s="7"/>
      <c r="Y4" s="14"/>
    </row>
    <row r="5" spans="1:25" ht="15.75">
      <c r="A5" s="14" t="s">
        <v>715</v>
      </c>
      <c r="B5" s="14" t="s">
        <v>716</v>
      </c>
      <c r="C5" s="158" t="s">
        <v>1</v>
      </c>
      <c r="D5" s="158" t="s">
        <v>2</v>
      </c>
      <c r="E5" s="249">
        <v>1</v>
      </c>
      <c r="F5" s="250"/>
      <c r="G5" s="249">
        <v>2</v>
      </c>
      <c r="H5" s="250"/>
      <c r="I5" s="249">
        <v>3</v>
      </c>
      <c r="J5" s="250"/>
      <c r="K5" s="249">
        <v>4</v>
      </c>
      <c r="L5" s="250"/>
      <c r="M5" s="249">
        <v>5</v>
      </c>
      <c r="N5" s="250"/>
      <c r="O5" s="249">
        <v>6</v>
      </c>
      <c r="P5" s="250"/>
      <c r="Q5" s="249">
        <v>7</v>
      </c>
      <c r="R5" s="250"/>
      <c r="S5" s="249">
        <v>8</v>
      </c>
      <c r="T5" s="250"/>
      <c r="U5" s="7"/>
      <c r="V5" s="14" t="s">
        <v>717</v>
      </c>
      <c r="W5" s="14" t="s">
        <v>718</v>
      </c>
      <c r="X5" s="14" t="s">
        <v>391</v>
      </c>
      <c r="Y5" s="14" t="s">
        <v>719</v>
      </c>
    </row>
    <row r="6" spans="1:25" ht="12.75">
      <c r="A6" s="159">
        <v>1</v>
      </c>
      <c r="B6" s="159">
        <v>1</v>
      </c>
      <c r="C6" s="160" t="s">
        <v>168</v>
      </c>
      <c r="D6" s="161" t="s">
        <v>720</v>
      </c>
      <c r="E6" s="162">
        <v>5</v>
      </c>
      <c r="F6" s="163">
        <v>2</v>
      </c>
      <c r="G6" s="162">
        <v>6</v>
      </c>
      <c r="H6" s="163">
        <v>2</v>
      </c>
      <c r="I6" s="162">
        <v>6</v>
      </c>
      <c r="J6" s="163">
        <v>4</v>
      </c>
      <c r="K6" s="162">
        <v>6</v>
      </c>
      <c r="L6" s="163">
        <v>3</v>
      </c>
      <c r="M6" s="162">
        <v>6</v>
      </c>
      <c r="N6" s="163">
        <v>4</v>
      </c>
      <c r="O6" s="162">
        <v>4</v>
      </c>
      <c r="P6" s="163">
        <v>3</v>
      </c>
      <c r="Q6" s="162">
        <v>5</v>
      </c>
      <c r="R6" s="163">
        <v>4</v>
      </c>
      <c r="S6" s="162">
        <v>6</v>
      </c>
      <c r="T6" s="163">
        <v>5</v>
      </c>
      <c r="U6" s="164"/>
      <c r="V6" s="159">
        <f aca="true" t="shared" si="0" ref="V6:W9">SUM(E6,G6,I6,K6,M6,O6,Q6,S6)</f>
        <v>44</v>
      </c>
      <c r="W6" s="159">
        <f t="shared" si="0"/>
        <v>27</v>
      </c>
      <c r="X6" s="165">
        <v>7</v>
      </c>
      <c r="Y6" s="14" t="s">
        <v>125</v>
      </c>
    </row>
    <row r="7" spans="1:25" s="1" customFormat="1" ht="12.75">
      <c r="A7" s="159">
        <v>2</v>
      </c>
      <c r="B7" s="159">
        <v>1</v>
      </c>
      <c r="C7" s="160" t="s">
        <v>216</v>
      </c>
      <c r="D7" s="161" t="s">
        <v>721</v>
      </c>
      <c r="E7" s="162">
        <v>6</v>
      </c>
      <c r="F7" s="163">
        <v>2</v>
      </c>
      <c r="G7" s="162">
        <v>5</v>
      </c>
      <c r="H7" s="163">
        <v>2</v>
      </c>
      <c r="I7" s="162">
        <v>6</v>
      </c>
      <c r="J7" s="163">
        <v>4</v>
      </c>
      <c r="K7" s="162">
        <v>4</v>
      </c>
      <c r="L7" s="163">
        <v>3</v>
      </c>
      <c r="M7" s="162">
        <v>6</v>
      </c>
      <c r="N7" s="163">
        <v>3</v>
      </c>
      <c r="O7" s="162">
        <v>5</v>
      </c>
      <c r="P7" s="163">
        <v>3</v>
      </c>
      <c r="Q7" s="162">
        <v>5</v>
      </c>
      <c r="R7" s="163">
        <v>4</v>
      </c>
      <c r="S7" s="162">
        <v>6</v>
      </c>
      <c r="T7" s="163">
        <v>5</v>
      </c>
      <c r="U7" s="164"/>
      <c r="V7" s="159">
        <f t="shared" si="0"/>
        <v>43</v>
      </c>
      <c r="W7" s="159">
        <f t="shared" si="0"/>
        <v>26</v>
      </c>
      <c r="X7" s="165">
        <v>26</v>
      </c>
      <c r="Y7" s="14" t="s">
        <v>125</v>
      </c>
    </row>
    <row r="8" spans="1:25" ht="12.75">
      <c r="A8" s="159">
        <v>3</v>
      </c>
      <c r="B8" s="159">
        <v>1</v>
      </c>
      <c r="C8" s="160" t="s">
        <v>230</v>
      </c>
      <c r="D8" s="161" t="s">
        <v>720</v>
      </c>
      <c r="E8" s="162">
        <v>1</v>
      </c>
      <c r="F8" s="163">
        <v>1</v>
      </c>
      <c r="G8" s="162">
        <v>6</v>
      </c>
      <c r="H8" s="163">
        <v>2</v>
      </c>
      <c r="I8" s="162">
        <v>4</v>
      </c>
      <c r="J8" s="163">
        <v>3</v>
      </c>
      <c r="K8" s="162">
        <v>6</v>
      </c>
      <c r="L8" s="163">
        <v>3</v>
      </c>
      <c r="M8" s="162">
        <v>3</v>
      </c>
      <c r="N8" s="163">
        <v>2</v>
      </c>
      <c r="O8" s="162">
        <v>2</v>
      </c>
      <c r="P8" s="163">
        <v>2</v>
      </c>
      <c r="Q8" s="162">
        <v>3</v>
      </c>
      <c r="R8" s="163">
        <v>2</v>
      </c>
      <c r="S8" s="162">
        <v>4</v>
      </c>
      <c r="T8" s="163">
        <v>3</v>
      </c>
      <c r="U8" s="164"/>
      <c r="V8" s="159">
        <f t="shared" si="0"/>
        <v>29</v>
      </c>
      <c r="W8" s="159">
        <f t="shared" si="0"/>
        <v>18</v>
      </c>
      <c r="X8" s="165">
        <v>9</v>
      </c>
      <c r="Y8" s="14"/>
    </row>
    <row r="9" spans="1:25" ht="12.75">
      <c r="A9" s="159">
        <v>4</v>
      </c>
      <c r="B9" s="159">
        <v>1</v>
      </c>
      <c r="C9" s="160" t="s">
        <v>205</v>
      </c>
      <c r="D9" s="161" t="s">
        <v>720</v>
      </c>
      <c r="E9" s="162">
        <v>3</v>
      </c>
      <c r="F9" s="163">
        <v>2</v>
      </c>
      <c r="G9" s="162">
        <v>6</v>
      </c>
      <c r="H9" s="163">
        <v>2</v>
      </c>
      <c r="I9" s="162">
        <v>2</v>
      </c>
      <c r="J9" s="163">
        <v>1</v>
      </c>
      <c r="K9" s="162">
        <v>4</v>
      </c>
      <c r="L9" s="163">
        <v>2</v>
      </c>
      <c r="M9" s="162">
        <v>4</v>
      </c>
      <c r="N9" s="163">
        <v>2</v>
      </c>
      <c r="O9" s="162">
        <v>2</v>
      </c>
      <c r="P9" s="163">
        <v>2</v>
      </c>
      <c r="Q9" s="162">
        <v>3</v>
      </c>
      <c r="R9" s="163">
        <v>3</v>
      </c>
      <c r="S9" s="162">
        <v>3</v>
      </c>
      <c r="T9" s="163">
        <v>2</v>
      </c>
      <c r="U9" s="164"/>
      <c r="V9" s="159">
        <f t="shared" si="0"/>
        <v>27</v>
      </c>
      <c r="W9" s="159">
        <f t="shared" si="0"/>
        <v>16</v>
      </c>
      <c r="X9" s="165">
        <v>9</v>
      </c>
      <c r="Y9" s="14"/>
    </row>
    <row r="10" spans="1:25" ht="12.75">
      <c r="A10" s="159"/>
      <c r="B10" s="159"/>
      <c r="C10" s="160"/>
      <c r="D10" s="161"/>
      <c r="E10" s="162"/>
      <c r="F10" s="163"/>
      <c r="G10" s="162"/>
      <c r="H10" s="163"/>
      <c r="I10" s="162"/>
      <c r="J10" s="163"/>
      <c r="K10" s="162"/>
      <c r="L10" s="163"/>
      <c r="M10" s="162"/>
      <c r="N10" s="163"/>
      <c r="O10" s="162"/>
      <c r="P10" s="163"/>
      <c r="Q10" s="162"/>
      <c r="R10" s="163"/>
      <c r="S10" s="162"/>
      <c r="T10" s="163"/>
      <c r="U10" s="164"/>
      <c r="V10" s="159"/>
      <c r="W10" s="159"/>
      <c r="X10" s="165"/>
      <c r="Y10" s="14"/>
    </row>
    <row r="11" spans="1:25" ht="12.75">
      <c r="A11" s="159">
        <v>1</v>
      </c>
      <c r="B11" s="159">
        <v>2</v>
      </c>
      <c r="C11" s="160" t="s">
        <v>239</v>
      </c>
      <c r="D11" s="161" t="s">
        <v>721</v>
      </c>
      <c r="E11" s="162">
        <v>6</v>
      </c>
      <c r="F11" s="163">
        <v>2</v>
      </c>
      <c r="G11" s="162">
        <v>6</v>
      </c>
      <c r="H11" s="163">
        <v>2</v>
      </c>
      <c r="I11" s="162">
        <v>6</v>
      </c>
      <c r="J11" s="163">
        <v>4</v>
      </c>
      <c r="K11" s="162">
        <v>5</v>
      </c>
      <c r="L11" s="163">
        <v>3</v>
      </c>
      <c r="M11" s="162">
        <v>6</v>
      </c>
      <c r="N11" s="163">
        <v>4</v>
      </c>
      <c r="O11" s="162">
        <v>6</v>
      </c>
      <c r="P11" s="163">
        <v>3</v>
      </c>
      <c r="Q11" s="162">
        <v>6</v>
      </c>
      <c r="R11" s="163">
        <v>5</v>
      </c>
      <c r="S11" s="162">
        <v>6</v>
      </c>
      <c r="T11" s="163">
        <v>5</v>
      </c>
      <c r="U11" s="164"/>
      <c r="V11" s="159">
        <f aca="true" t="shared" si="1" ref="V11:W22">SUM(E11,G11,I11,K11,M11,O11,Q11,S11)</f>
        <v>47</v>
      </c>
      <c r="W11" s="159">
        <f t="shared" si="1"/>
        <v>28</v>
      </c>
      <c r="X11" s="165">
        <v>27</v>
      </c>
      <c r="Y11" s="14" t="s">
        <v>119</v>
      </c>
    </row>
    <row r="12" spans="1:25" ht="12.75">
      <c r="A12" s="159">
        <v>2</v>
      </c>
      <c r="B12" s="159">
        <v>2</v>
      </c>
      <c r="C12" s="160" t="s">
        <v>76</v>
      </c>
      <c r="D12" s="161" t="s">
        <v>722</v>
      </c>
      <c r="E12" s="162">
        <v>6</v>
      </c>
      <c r="F12" s="163">
        <v>2</v>
      </c>
      <c r="G12" s="162">
        <v>6</v>
      </c>
      <c r="H12" s="163">
        <v>2</v>
      </c>
      <c r="I12" s="162">
        <v>6</v>
      </c>
      <c r="J12" s="163">
        <v>4</v>
      </c>
      <c r="K12" s="162">
        <v>6</v>
      </c>
      <c r="L12" s="163">
        <v>3</v>
      </c>
      <c r="M12" s="162">
        <v>3</v>
      </c>
      <c r="N12" s="163">
        <v>3</v>
      </c>
      <c r="O12" s="162">
        <v>6</v>
      </c>
      <c r="P12" s="163">
        <v>3</v>
      </c>
      <c r="Q12" s="162">
        <v>3</v>
      </c>
      <c r="R12" s="163">
        <v>3</v>
      </c>
      <c r="S12" s="162">
        <v>6</v>
      </c>
      <c r="T12" s="163">
        <v>5</v>
      </c>
      <c r="U12" s="164"/>
      <c r="V12" s="159">
        <f t="shared" si="1"/>
        <v>42</v>
      </c>
      <c r="W12" s="159">
        <f t="shared" si="1"/>
        <v>25</v>
      </c>
      <c r="X12" s="165">
        <v>18</v>
      </c>
      <c r="Y12" s="14"/>
    </row>
    <row r="13" spans="1:25" ht="12.75">
      <c r="A13" s="159">
        <v>3</v>
      </c>
      <c r="B13" s="159">
        <v>2</v>
      </c>
      <c r="C13" s="160" t="s">
        <v>18</v>
      </c>
      <c r="D13" s="161" t="s">
        <v>52</v>
      </c>
      <c r="E13" s="162">
        <v>4</v>
      </c>
      <c r="F13" s="163">
        <v>2</v>
      </c>
      <c r="G13" s="162">
        <v>6</v>
      </c>
      <c r="H13" s="163">
        <v>2</v>
      </c>
      <c r="I13" s="162">
        <v>6</v>
      </c>
      <c r="J13" s="163">
        <v>4</v>
      </c>
      <c r="K13" s="162">
        <v>6</v>
      </c>
      <c r="L13" s="163">
        <v>3</v>
      </c>
      <c r="M13" s="162">
        <v>4</v>
      </c>
      <c r="N13" s="163">
        <v>3</v>
      </c>
      <c r="O13" s="162">
        <v>4</v>
      </c>
      <c r="P13" s="163">
        <v>3</v>
      </c>
      <c r="Q13" s="162">
        <v>2</v>
      </c>
      <c r="R13" s="163">
        <v>2</v>
      </c>
      <c r="S13" s="162">
        <v>6</v>
      </c>
      <c r="T13" s="163">
        <v>5</v>
      </c>
      <c r="U13" s="164"/>
      <c r="V13" s="159">
        <f t="shared" si="1"/>
        <v>38</v>
      </c>
      <c r="W13" s="159">
        <f t="shared" si="1"/>
        <v>24</v>
      </c>
      <c r="X13" s="165">
        <v>15</v>
      </c>
      <c r="Y13" s="14"/>
    </row>
    <row r="14" spans="1:25" ht="12.75">
      <c r="A14" s="159">
        <v>4</v>
      </c>
      <c r="B14" s="159">
        <v>2</v>
      </c>
      <c r="C14" s="160" t="s">
        <v>60</v>
      </c>
      <c r="D14" s="161" t="s">
        <v>52</v>
      </c>
      <c r="E14" s="162">
        <v>4</v>
      </c>
      <c r="F14" s="163">
        <v>2</v>
      </c>
      <c r="G14" s="162">
        <v>6</v>
      </c>
      <c r="H14" s="163">
        <v>2</v>
      </c>
      <c r="I14" s="162">
        <v>4</v>
      </c>
      <c r="J14" s="163">
        <v>3</v>
      </c>
      <c r="K14" s="162">
        <v>5</v>
      </c>
      <c r="L14" s="163">
        <v>2</v>
      </c>
      <c r="M14" s="162">
        <v>4</v>
      </c>
      <c r="N14" s="163">
        <v>2</v>
      </c>
      <c r="O14" s="162">
        <v>5</v>
      </c>
      <c r="P14" s="163">
        <v>3</v>
      </c>
      <c r="Q14" s="162">
        <v>4</v>
      </c>
      <c r="R14" s="163">
        <v>4</v>
      </c>
      <c r="S14" s="162">
        <v>6</v>
      </c>
      <c r="T14" s="163">
        <v>5</v>
      </c>
      <c r="U14" s="164"/>
      <c r="V14" s="159">
        <f t="shared" si="1"/>
        <v>38</v>
      </c>
      <c r="W14" s="159">
        <f t="shared" si="1"/>
        <v>23</v>
      </c>
      <c r="X14" s="165">
        <v>7</v>
      </c>
      <c r="Y14" s="14"/>
    </row>
    <row r="15" spans="1:25" ht="12.75">
      <c r="A15" s="159">
        <v>5</v>
      </c>
      <c r="B15" s="159">
        <v>2</v>
      </c>
      <c r="C15" s="160" t="s">
        <v>94</v>
      </c>
      <c r="D15" s="161" t="s">
        <v>722</v>
      </c>
      <c r="E15" s="162">
        <v>3</v>
      </c>
      <c r="F15" s="163">
        <v>2</v>
      </c>
      <c r="G15" s="162">
        <v>6</v>
      </c>
      <c r="H15" s="163">
        <v>2</v>
      </c>
      <c r="I15" s="162">
        <v>4</v>
      </c>
      <c r="J15" s="163">
        <v>3</v>
      </c>
      <c r="K15" s="162">
        <v>5</v>
      </c>
      <c r="L15" s="163">
        <v>3</v>
      </c>
      <c r="M15" s="162">
        <v>4</v>
      </c>
      <c r="N15" s="163">
        <v>4</v>
      </c>
      <c r="O15" s="162">
        <v>3</v>
      </c>
      <c r="P15" s="163">
        <v>1</v>
      </c>
      <c r="Q15" s="162">
        <v>5</v>
      </c>
      <c r="R15" s="163">
        <v>5</v>
      </c>
      <c r="S15" s="162">
        <v>6</v>
      </c>
      <c r="T15" s="163">
        <v>5</v>
      </c>
      <c r="U15" s="164"/>
      <c r="V15" s="159">
        <f t="shared" si="1"/>
        <v>36</v>
      </c>
      <c r="W15" s="159">
        <f t="shared" si="1"/>
        <v>25</v>
      </c>
      <c r="X15" s="165">
        <v>25</v>
      </c>
      <c r="Y15" s="14"/>
    </row>
    <row r="16" spans="1:25" ht="12.75">
      <c r="A16" s="159">
        <v>6</v>
      </c>
      <c r="B16" s="159">
        <v>2</v>
      </c>
      <c r="C16" s="160" t="s">
        <v>723</v>
      </c>
      <c r="D16" s="161" t="s">
        <v>52</v>
      </c>
      <c r="E16" s="162">
        <v>4</v>
      </c>
      <c r="F16" s="163">
        <v>2</v>
      </c>
      <c r="G16" s="162">
        <v>4</v>
      </c>
      <c r="H16" s="163">
        <v>1</v>
      </c>
      <c r="I16" s="162">
        <v>5</v>
      </c>
      <c r="J16" s="163">
        <v>4</v>
      </c>
      <c r="K16" s="162">
        <v>6</v>
      </c>
      <c r="L16" s="163">
        <v>3</v>
      </c>
      <c r="M16" s="162">
        <v>2</v>
      </c>
      <c r="N16" s="163">
        <v>1</v>
      </c>
      <c r="O16" s="162">
        <v>6</v>
      </c>
      <c r="P16" s="163">
        <v>3</v>
      </c>
      <c r="Q16" s="162">
        <v>4</v>
      </c>
      <c r="R16" s="163">
        <v>4</v>
      </c>
      <c r="S16" s="162">
        <v>5</v>
      </c>
      <c r="T16" s="163">
        <v>4</v>
      </c>
      <c r="U16" s="164"/>
      <c r="V16" s="159">
        <f t="shared" si="1"/>
        <v>36</v>
      </c>
      <c r="W16" s="159">
        <f t="shared" si="1"/>
        <v>22</v>
      </c>
      <c r="X16" s="165">
        <v>23</v>
      </c>
      <c r="Y16" s="14"/>
    </row>
    <row r="17" spans="1:25" ht="12.75">
      <c r="A17" s="159">
        <v>7</v>
      </c>
      <c r="B17" s="159">
        <v>2</v>
      </c>
      <c r="C17" s="160" t="s">
        <v>724</v>
      </c>
      <c r="D17" s="161" t="s">
        <v>722</v>
      </c>
      <c r="E17" s="162">
        <v>2</v>
      </c>
      <c r="F17" s="163">
        <v>2</v>
      </c>
      <c r="G17" s="162">
        <v>5</v>
      </c>
      <c r="H17" s="163">
        <v>2</v>
      </c>
      <c r="I17" s="162">
        <v>3</v>
      </c>
      <c r="J17" s="163">
        <v>3</v>
      </c>
      <c r="K17" s="162">
        <v>4</v>
      </c>
      <c r="L17" s="163">
        <v>3</v>
      </c>
      <c r="M17" s="162">
        <v>5</v>
      </c>
      <c r="N17" s="163">
        <v>3</v>
      </c>
      <c r="O17" s="162">
        <v>6</v>
      </c>
      <c r="P17" s="163">
        <v>3</v>
      </c>
      <c r="Q17" s="162">
        <v>4</v>
      </c>
      <c r="R17" s="163">
        <v>3</v>
      </c>
      <c r="S17" s="162">
        <v>4</v>
      </c>
      <c r="T17" s="163">
        <v>4</v>
      </c>
      <c r="U17" s="164"/>
      <c r="V17" s="159">
        <f t="shared" si="1"/>
        <v>33</v>
      </c>
      <c r="W17" s="159">
        <f t="shared" si="1"/>
        <v>23</v>
      </c>
      <c r="X17" s="165">
        <v>25</v>
      </c>
      <c r="Y17" s="14"/>
    </row>
    <row r="18" spans="1:25" ht="12.75">
      <c r="A18" s="159">
        <v>8</v>
      </c>
      <c r="B18" s="159">
        <v>2</v>
      </c>
      <c r="C18" s="160" t="s">
        <v>80</v>
      </c>
      <c r="D18" s="161" t="s">
        <v>720</v>
      </c>
      <c r="E18" s="162">
        <v>5</v>
      </c>
      <c r="F18" s="163">
        <v>2</v>
      </c>
      <c r="G18" s="162">
        <v>6</v>
      </c>
      <c r="H18" s="163">
        <v>2</v>
      </c>
      <c r="I18" s="162">
        <v>4</v>
      </c>
      <c r="J18" s="163">
        <v>4</v>
      </c>
      <c r="K18" s="162">
        <v>2</v>
      </c>
      <c r="L18" s="163">
        <v>1</v>
      </c>
      <c r="M18" s="162">
        <v>5</v>
      </c>
      <c r="N18" s="163">
        <v>4</v>
      </c>
      <c r="O18" s="162">
        <v>4</v>
      </c>
      <c r="P18" s="163">
        <v>2</v>
      </c>
      <c r="Q18" s="162">
        <v>3</v>
      </c>
      <c r="R18" s="163">
        <v>3</v>
      </c>
      <c r="S18" s="162">
        <v>4</v>
      </c>
      <c r="T18" s="163">
        <v>3</v>
      </c>
      <c r="U18" s="164"/>
      <c r="V18" s="159">
        <f t="shared" si="1"/>
        <v>33</v>
      </c>
      <c r="W18" s="159">
        <f t="shared" si="1"/>
        <v>21</v>
      </c>
      <c r="X18" s="165">
        <v>29</v>
      </c>
      <c r="Y18" s="14"/>
    </row>
    <row r="19" spans="1:25" ht="12.75">
      <c r="A19" s="159">
        <v>9</v>
      </c>
      <c r="B19" s="159">
        <v>2</v>
      </c>
      <c r="C19" s="160" t="s">
        <v>49</v>
      </c>
      <c r="D19" s="161" t="s">
        <v>721</v>
      </c>
      <c r="E19" s="162">
        <v>3</v>
      </c>
      <c r="F19" s="163">
        <v>2</v>
      </c>
      <c r="G19" s="162">
        <v>5</v>
      </c>
      <c r="H19" s="163">
        <v>2</v>
      </c>
      <c r="I19" s="162">
        <v>6</v>
      </c>
      <c r="J19" s="163">
        <v>4</v>
      </c>
      <c r="K19" s="162">
        <v>5</v>
      </c>
      <c r="L19" s="163">
        <v>2</v>
      </c>
      <c r="M19" s="162">
        <v>5</v>
      </c>
      <c r="N19" s="163">
        <v>3</v>
      </c>
      <c r="O19" s="162">
        <v>3</v>
      </c>
      <c r="P19" s="163">
        <v>2</v>
      </c>
      <c r="Q19" s="162">
        <v>4</v>
      </c>
      <c r="R19" s="163">
        <v>4</v>
      </c>
      <c r="S19" s="162">
        <v>2</v>
      </c>
      <c r="T19" s="163">
        <v>2</v>
      </c>
      <c r="U19" s="164"/>
      <c r="V19" s="159">
        <f t="shared" si="1"/>
        <v>33</v>
      </c>
      <c r="W19" s="159">
        <f t="shared" si="1"/>
        <v>21</v>
      </c>
      <c r="X19" s="165">
        <v>13</v>
      </c>
      <c r="Y19" s="14"/>
    </row>
    <row r="20" spans="1:25" ht="12.75">
      <c r="A20" s="159">
        <v>10</v>
      </c>
      <c r="B20" s="159">
        <v>2</v>
      </c>
      <c r="C20" s="160" t="s">
        <v>71</v>
      </c>
      <c r="D20" s="161" t="s">
        <v>51</v>
      </c>
      <c r="E20" s="162">
        <v>4</v>
      </c>
      <c r="F20" s="163">
        <v>2</v>
      </c>
      <c r="G20" s="162">
        <v>6</v>
      </c>
      <c r="H20" s="163">
        <v>2</v>
      </c>
      <c r="I20" s="162">
        <v>0</v>
      </c>
      <c r="J20" s="163">
        <v>0</v>
      </c>
      <c r="K20" s="162">
        <v>6</v>
      </c>
      <c r="L20" s="163">
        <v>3</v>
      </c>
      <c r="M20" s="162">
        <v>5</v>
      </c>
      <c r="N20" s="163">
        <v>4</v>
      </c>
      <c r="O20" s="162">
        <v>3</v>
      </c>
      <c r="P20" s="163">
        <v>2</v>
      </c>
      <c r="Q20" s="162">
        <v>2</v>
      </c>
      <c r="R20" s="163">
        <v>2</v>
      </c>
      <c r="S20" s="162">
        <v>5</v>
      </c>
      <c r="T20" s="163">
        <v>4</v>
      </c>
      <c r="U20" s="164"/>
      <c r="V20" s="159">
        <f t="shared" si="1"/>
        <v>31</v>
      </c>
      <c r="W20" s="159">
        <f t="shared" si="1"/>
        <v>19</v>
      </c>
      <c r="X20" s="165">
        <v>5</v>
      </c>
      <c r="Y20" s="14"/>
    </row>
    <row r="21" spans="1:25" ht="12.75">
      <c r="A21" s="159">
        <v>11</v>
      </c>
      <c r="B21" s="159">
        <v>2</v>
      </c>
      <c r="C21" s="160" t="s">
        <v>19</v>
      </c>
      <c r="D21" s="161" t="s">
        <v>720</v>
      </c>
      <c r="E21" s="162">
        <v>2</v>
      </c>
      <c r="F21" s="163">
        <v>2</v>
      </c>
      <c r="G21" s="162">
        <v>4</v>
      </c>
      <c r="H21" s="163">
        <v>1</v>
      </c>
      <c r="I21" s="162">
        <v>1</v>
      </c>
      <c r="J21" s="163">
        <v>1</v>
      </c>
      <c r="K21" s="162">
        <v>3</v>
      </c>
      <c r="L21" s="163">
        <v>2</v>
      </c>
      <c r="M21" s="162">
        <v>1</v>
      </c>
      <c r="N21" s="163">
        <v>1</v>
      </c>
      <c r="O21" s="162">
        <v>4</v>
      </c>
      <c r="P21" s="163">
        <v>2</v>
      </c>
      <c r="Q21" s="162">
        <v>3</v>
      </c>
      <c r="R21" s="163">
        <v>3</v>
      </c>
      <c r="S21" s="162">
        <v>3</v>
      </c>
      <c r="T21" s="163">
        <v>3</v>
      </c>
      <c r="U21" s="164"/>
      <c r="V21" s="159">
        <f t="shared" si="1"/>
        <v>21</v>
      </c>
      <c r="W21" s="159">
        <f t="shared" si="1"/>
        <v>15</v>
      </c>
      <c r="X21" s="165">
        <v>22</v>
      </c>
      <c r="Y21" s="14"/>
    </row>
    <row r="22" spans="1:25" ht="12.75">
      <c r="A22" s="159">
        <v>12</v>
      </c>
      <c r="B22" s="159">
        <v>2</v>
      </c>
      <c r="C22" s="160" t="s">
        <v>73</v>
      </c>
      <c r="D22" s="161" t="s">
        <v>721</v>
      </c>
      <c r="E22" s="162">
        <v>1</v>
      </c>
      <c r="F22" s="163">
        <v>1</v>
      </c>
      <c r="G22" s="162">
        <v>4</v>
      </c>
      <c r="H22" s="163">
        <v>1</v>
      </c>
      <c r="I22" s="162">
        <v>0</v>
      </c>
      <c r="J22" s="163">
        <v>0</v>
      </c>
      <c r="K22" s="162">
        <v>5</v>
      </c>
      <c r="L22" s="163">
        <v>2</v>
      </c>
      <c r="M22" s="162">
        <v>2</v>
      </c>
      <c r="N22" s="163">
        <v>2</v>
      </c>
      <c r="O22" s="162">
        <v>1</v>
      </c>
      <c r="P22" s="163">
        <v>1</v>
      </c>
      <c r="Q22" s="162">
        <v>4</v>
      </c>
      <c r="R22" s="163">
        <v>3</v>
      </c>
      <c r="S22" s="162">
        <v>2</v>
      </c>
      <c r="T22" s="163">
        <v>2</v>
      </c>
      <c r="U22" s="164"/>
      <c r="V22" s="159">
        <f t="shared" si="1"/>
        <v>19</v>
      </c>
      <c r="W22" s="159">
        <f t="shared" si="1"/>
        <v>12</v>
      </c>
      <c r="X22" s="165">
        <v>8</v>
      </c>
      <c r="Y22" s="14"/>
    </row>
    <row r="23" spans="1:25" ht="12.75">
      <c r="A23" s="159"/>
      <c r="B23" s="159"/>
      <c r="C23" s="160"/>
      <c r="D23" s="161"/>
      <c r="E23" s="162"/>
      <c r="F23" s="163"/>
      <c r="G23" s="162"/>
      <c r="H23" s="163"/>
      <c r="I23" s="162"/>
      <c r="J23" s="163"/>
      <c r="K23" s="162"/>
      <c r="L23" s="163"/>
      <c r="M23" s="162"/>
      <c r="N23" s="163"/>
      <c r="O23" s="162"/>
      <c r="P23" s="163"/>
      <c r="Q23" s="162"/>
      <c r="R23" s="163"/>
      <c r="S23" s="162"/>
      <c r="T23" s="163"/>
      <c r="U23" s="164"/>
      <c r="V23" s="159"/>
      <c r="W23" s="159"/>
      <c r="X23" s="165"/>
      <c r="Y23" s="14"/>
    </row>
    <row r="24" spans="1:25" ht="12.75">
      <c r="A24" s="159">
        <v>1</v>
      </c>
      <c r="B24" s="159">
        <v>3</v>
      </c>
      <c r="C24" s="160" t="s">
        <v>74</v>
      </c>
      <c r="D24" s="161" t="s">
        <v>51</v>
      </c>
      <c r="E24" s="162">
        <v>6</v>
      </c>
      <c r="F24" s="163">
        <v>2</v>
      </c>
      <c r="G24" s="162">
        <v>6</v>
      </c>
      <c r="H24" s="163">
        <v>2</v>
      </c>
      <c r="I24" s="162">
        <v>6</v>
      </c>
      <c r="J24" s="163">
        <v>4</v>
      </c>
      <c r="K24" s="162">
        <v>6</v>
      </c>
      <c r="L24" s="163">
        <v>3</v>
      </c>
      <c r="M24" s="162">
        <v>5</v>
      </c>
      <c r="N24" s="163">
        <v>4</v>
      </c>
      <c r="O24" s="162">
        <v>6</v>
      </c>
      <c r="P24" s="163">
        <v>3</v>
      </c>
      <c r="Q24" s="162">
        <v>6</v>
      </c>
      <c r="R24" s="163">
        <v>5</v>
      </c>
      <c r="S24" s="162">
        <v>6</v>
      </c>
      <c r="T24" s="163">
        <v>5</v>
      </c>
      <c r="U24" s="164"/>
      <c r="V24" s="159">
        <f aca="true" t="shared" si="2" ref="V24:W33">SUM(E24,G24,I24,K24,M24,O24,Q24,S24)</f>
        <v>47</v>
      </c>
      <c r="W24" s="159">
        <f t="shared" si="2"/>
        <v>28</v>
      </c>
      <c r="X24" s="165">
        <v>24</v>
      </c>
      <c r="Y24" s="14" t="s">
        <v>119</v>
      </c>
    </row>
    <row r="25" spans="1:25" ht="12.75">
      <c r="A25" s="159">
        <v>2</v>
      </c>
      <c r="B25" s="159">
        <v>3</v>
      </c>
      <c r="C25" s="160" t="s">
        <v>169</v>
      </c>
      <c r="D25" s="161" t="s">
        <v>720</v>
      </c>
      <c r="E25" s="162">
        <v>6</v>
      </c>
      <c r="F25" s="163">
        <v>2</v>
      </c>
      <c r="G25" s="162">
        <v>6</v>
      </c>
      <c r="H25" s="163">
        <v>2</v>
      </c>
      <c r="I25" s="162">
        <v>6</v>
      </c>
      <c r="J25" s="163">
        <v>4</v>
      </c>
      <c r="K25" s="162">
        <v>6</v>
      </c>
      <c r="L25" s="163">
        <v>3</v>
      </c>
      <c r="M25" s="162">
        <v>6</v>
      </c>
      <c r="N25" s="163">
        <v>4</v>
      </c>
      <c r="O25" s="162">
        <v>5</v>
      </c>
      <c r="P25" s="163">
        <v>3</v>
      </c>
      <c r="Q25" s="162">
        <v>6</v>
      </c>
      <c r="R25" s="163">
        <v>5</v>
      </c>
      <c r="S25" s="162">
        <v>6</v>
      </c>
      <c r="T25" s="163">
        <v>5</v>
      </c>
      <c r="U25" s="164"/>
      <c r="V25" s="159">
        <f t="shared" si="2"/>
        <v>47</v>
      </c>
      <c r="W25" s="159">
        <f t="shared" si="2"/>
        <v>28</v>
      </c>
      <c r="X25" s="165">
        <v>9</v>
      </c>
      <c r="Y25" s="14" t="s">
        <v>119</v>
      </c>
    </row>
    <row r="26" spans="1:25" ht="12.75">
      <c r="A26" s="159">
        <v>3</v>
      </c>
      <c r="B26" s="159">
        <v>3</v>
      </c>
      <c r="C26" s="160" t="s">
        <v>15</v>
      </c>
      <c r="D26" s="161" t="s">
        <v>722</v>
      </c>
      <c r="E26" s="162">
        <v>5</v>
      </c>
      <c r="F26" s="163">
        <v>2</v>
      </c>
      <c r="G26" s="162">
        <v>6</v>
      </c>
      <c r="H26" s="163">
        <v>2</v>
      </c>
      <c r="I26" s="162">
        <v>5</v>
      </c>
      <c r="J26" s="163">
        <v>3</v>
      </c>
      <c r="K26" s="162">
        <v>6</v>
      </c>
      <c r="L26" s="163">
        <v>3</v>
      </c>
      <c r="M26" s="162">
        <v>6</v>
      </c>
      <c r="N26" s="163">
        <v>4</v>
      </c>
      <c r="O26" s="162">
        <v>6</v>
      </c>
      <c r="P26" s="163">
        <v>3</v>
      </c>
      <c r="Q26" s="162">
        <v>5</v>
      </c>
      <c r="R26" s="163">
        <v>4</v>
      </c>
      <c r="S26" s="162">
        <v>6</v>
      </c>
      <c r="T26" s="163">
        <v>5</v>
      </c>
      <c r="U26" s="164"/>
      <c r="V26" s="159">
        <f t="shared" si="2"/>
        <v>45</v>
      </c>
      <c r="W26" s="159">
        <f t="shared" si="2"/>
        <v>26</v>
      </c>
      <c r="X26" s="165">
        <v>24</v>
      </c>
      <c r="Y26" s="14" t="s">
        <v>125</v>
      </c>
    </row>
    <row r="27" spans="1:25" ht="12.75">
      <c r="A27" s="159">
        <v>4</v>
      </c>
      <c r="B27" s="159">
        <v>3</v>
      </c>
      <c r="C27" s="160" t="s">
        <v>12</v>
      </c>
      <c r="D27" s="161" t="s">
        <v>51</v>
      </c>
      <c r="E27" s="162">
        <v>6</v>
      </c>
      <c r="F27" s="163">
        <v>2</v>
      </c>
      <c r="G27" s="162">
        <v>5</v>
      </c>
      <c r="H27" s="163">
        <v>2</v>
      </c>
      <c r="I27" s="162">
        <v>5</v>
      </c>
      <c r="J27" s="163">
        <v>4</v>
      </c>
      <c r="K27" s="162">
        <v>6</v>
      </c>
      <c r="L27" s="163">
        <v>3</v>
      </c>
      <c r="M27" s="162">
        <v>6</v>
      </c>
      <c r="N27" s="163">
        <v>4</v>
      </c>
      <c r="O27" s="162">
        <v>5</v>
      </c>
      <c r="P27" s="163">
        <v>3</v>
      </c>
      <c r="Q27" s="162">
        <v>5</v>
      </c>
      <c r="R27" s="163">
        <v>4</v>
      </c>
      <c r="S27" s="162">
        <v>5</v>
      </c>
      <c r="T27" s="163">
        <v>4</v>
      </c>
      <c r="U27" s="164"/>
      <c r="V27" s="159">
        <f t="shared" si="2"/>
        <v>43</v>
      </c>
      <c r="W27" s="159">
        <f t="shared" si="2"/>
        <v>26</v>
      </c>
      <c r="X27" s="165">
        <v>22</v>
      </c>
      <c r="Y27" s="14" t="s">
        <v>125</v>
      </c>
    </row>
    <row r="28" spans="1:25" ht="12.75">
      <c r="A28" s="159">
        <v>5</v>
      </c>
      <c r="B28" s="159">
        <v>3</v>
      </c>
      <c r="C28" s="160" t="s">
        <v>170</v>
      </c>
      <c r="D28" s="161" t="s">
        <v>720</v>
      </c>
      <c r="E28" s="162">
        <v>6</v>
      </c>
      <c r="F28" s="163">
        <v>2</v>
      </c>
      <c r="G28" s="162">
        <v>6</v>
      </c>
      <c r="H28" s="163">
        <v>2</v>
      </c>
      <c r="I28" s="162">
        <v>6</v>
      </c>
      <c r="J28" s="163">
        <v>4</v>
      </c>
      <c r="K28" s="162">
        <v>4</v>
      </c>
      <c r="L28" s="163">
        <v>2</v>
      </c>
      <c r="M28" s="162">
        <v>5</v>
      </c>
      <c r="N28" s="163">
        <v>4</v>
      </c>
      <c r="O28" s="162">
        <v>5</v>
      </c>
      <c r="P28" s="163">
        <v>3</v>
      </c>
      <c r="Q28" s="162">
        <v>6</v>
      </c>
      <c r="R28" s="163">
        <v>5</v>
      </c>
      <c r="S28" s="162">
        <v>5</v>
      </c>
      <c r="T28" s="163">
        <v>4</v>
      </c>
      <c r="U28" s="164"/>
      <c r="V28" s="159">
        <f t="shared" si="2"/>
        <v>43</v>
      </c>
      <c r="W28" s="159">
        <f t="shared" si="2"/>
        <v>26</v>
      </c>
      <c r="X28" s="165">
        <v>10</v>
      </c>
      <c r="Y28" s="14" t="s">
        <v>125</v>
      </c>
    </row>
    <row r="29" spans="1:25" ht="12.75">
      <c r="A29" s="159">
        <v>6</v>
      </c>
      <c r="B29" s="159">
        <v>3</v>
      </c>
      <c r="C29" s="160" t="s">
        <v>725</v>
      </c>
      <c r="D29" s="161" t="s">
        <v>63</v>
      </c>
      <c r="E29" s="162">
        <v>6</v>
      </c>
      <c r="F29" s="163">
        <v>2</v>
      </c>
      <c r="G29" s="162">
        <v>6</v>
      </c>
      <c r="H29" s="163">
        <v>2</v>
      </c>
      <c r="I29" s="162">
        <v>6</v>
      </c>
      <c r="J29" s="163">
        <v>4</v>
      </c>
      <c r="K29" s="162">
        <v>6</v>
      </c>
      <c r="L29" s="163">
        <v>3</v>
      </c>
      <c r="M29" s="162">
        <v>3</v>
      </c>
      <c r="N29" s="163">
        <v>2</v>
      </c>
      <c r="O29" s="162">
        <v>5</v>
      </c>
      <c r="P29" s="163">
        <v>3</v>
      </c>
      <c r="Q29" s="162">
        <v>5</v>
      </c>
      <c r="R29" s="163">
        <v>4</v>
      </c>
      <c r="S29" s="162">
        <v>6</v>
      </c>
      <c r="T29" s="163">
        <v>5</v>
      </c>
      <c r="U29" s="164"/>
      <c r="V29" s="159">
        <f t="shared" si="2"/>
        <v>43</v>
      </c>
      <c r="W29" s="159">
        <f t="shared" si="2"/>
        <v>25</v>
      </c>
      <c r="X29" s="165">
        <v>6</v>
      </c>
      <c r="Y29" s="14" t="s">
        <v>125</v>
      </c>
    </row>
    <row r="30" spans="1:25" ht="12.75">
      <c r="A30" s="159">
        <v>7</v>
      </c>
      <c r="B30" s="159">
        <v>3</v>
      </c>
      <c r="C30" s="160" t="s">
        <v>101</v>
      </c>
      <c r="D30" s="161" t="s">
        <v>721</v>
      </c>
      <c r="E30" s="162">
        <v>4</v>
      </c>
      <c r="F30" s="163">
        <v>2</v>
      </c>
      <c r="G30" s="162">
        <v>6</v>
      </c>
      <c r="H30" s="163">
        <v>2</v>
      </c>
      <c r="I30" s="162">
        <v>4</v>
      </c>
      <c r="J30" s="163">
        <v>3</v>
      </c>
      <c r="K30" s="162">
        <v>6</v>
      </c>
      <c r="L30" s="163">
        <v>3</v>
      </c>
      <c r="M30" s="162">
        <v>6</v>
      </c>
      <c r="N30" s="163">
        <v>4</v>
      </c>
      <c r="O30" s="162">
        <v>5</v>
      </c>
      <c r="P30" s="163">
        <v>3</v>
      </c>
      <c r="Q30" s="162">
        <v>6</v>
      </c>
      <c r="R30" s="163">
        <v>5</v>
      </c>
      <c r="S30" s="162">
        <v>5</v>
      </c>
      <c r="T30" s="163">
        <v>4</v>
      </c>
      <c r="U30" s="164"/>
      <c r="V30" s="159">
        <f>SUM(E30,G30,I30,K30,M30,O30,Q30,S30)</f>
        <v>42</v>
      </c>
      <c r="W30" s="159">
        <f>SUM(F30,H30,J30,L30,N30,P30,R30,T30)</f>
        <v>26</v>
      </c>
      <c r="X30" s="165">
        <v>26</v>
      </c>
      <c r="Y30" s="14"/>
    </row>
    <row r="31" spans="1:25" ht="12.75">
      <c r="A31" s="159">
        <v>8</v>
      </c>
      <c r="B31" s="159">
        <v>3</v>
      </c>
      <c r="C31" s="160" t="s">
        <v>13</v>
      </c>
      <c r="D31" s="161" t="s">
        <v>722</v>
      </c>
      <c r="E31" s="162">
        <v>5</v>
      </c>
      <c r="F31" s="163">
        <v>2</v>
      </c>
      <c r="G31" s="162">
        <v>6</v>
      </c>
      <c r="H31" s="163">
        <v>2</v>
      </c>
      <c r="I31" s="162">
        <v>5</v>
      </c>
      <c r="J31" s="163">
        <v>4</v>
      </c>
      <c r="K31" s="162">
        <v>5</v>
      </c>
      <c r="L31" s="163">
        <v>3</v>
      </c>
      <c r="M31" s="162">
        <v>5</v>
      </c>
      <c r="N31" s="163">
        <v>4</v>
      </c>
      <c r="O31" s="162">
        <v>6</v>
      </c>
      <c r="P31" s="163">
        <v>3</v>
      </c>
      <c r="Q31" s="162">
        <v>4</v>
      </c>
      <c r="R31" s="163">
        <v>3</v>
      </c>
      <c r="S31" s="162">
        <v>6</v>
      </c>
      <c r="T31" s="163">
        <v>5</v>
      </c>
      <c r="U31" s="164"/>
      <c r="V31" s="159">
        <f t="shared" si="2"/>
        <v>42</v>
      </c>
      <c r="W31" s="159">
        <f t="shared" si="2"/>
        <v>26</v>
      </c>
      <c r="X31" s="165">
        <v>22</v>
      </c>
      <c r="Y31" s="14"/>
    </row>
    <row r="32" spans="1:25" ht="12.75">
      <c r="A32" s="159">
        <v>9</v>
      </c>
      <c r="B32" s="159">
        <v>3</v>
      </c>
      <c r="C32" s="160" t="s">
        <v>726</v>
      </c>
      <c r="D32" s="161" t="s">
        <v>722</v>
      </c>
      <c r="E32" s="162">
        <v>4</v>
      </c>
      <c r="F32" s="163">
        <v>2</v>
      </c>
      <c r="G32" s="162">
        <v>6</v>
      </c>
      <c r="H32" s="163">
        <v>2</v>
      </c>
      <c r="I32" s="162">
        <v>5</v>
      </c>
      <c r="J32" s="163">
        <v>3</v>
      </c>
      <c r="K32" s="162">
        <v>6</v>
      </c>
      <c r="L32" s="163">
        <v>3</v>
      </c>
      <c r="M32" s="162">
        <v>3</v>
      </c>
      <c r="N32" s="163">
        <v>3</v>
      </c>
      <c r="O32" s="162">
        <v>6</v>
      </c>
      <c r="P32" s="163">
        <v>3</v>
      </c>
      <c r="Q32" s="162">
        <v>3</v>
      </c>
      <c r="R32" s="163">
        <v>3</v>
      </c>
      <c r="S32" s="162">
        <v>5</v>
      </c>
      <c r="T32" s="163">
        <v>4</v>
      </c>
      <c r="U32" s="164"/>
      <c r="V32" s="159">
        <f t="shared" si="2"/>
        <v>38</v>
      </c>
      <c r="W32" s="159">
        <f t="shared" si="2"/>
        <v>23</v>
      </c>
      <c r="X32" s="165">
        <v>24</v>
      </c>
      <c r="Y32" s="14"/>
    </row>
    <row r="33" spans="1:25" ht="12.75">
      <c r="A33" s="159">
        <v>10</v>
      </c>
      <c r="B33" s="159">
        <v>3</v>
      </c>
      <c r="C33" s="160" t="s">
        <v>44</v>
      </c>
      <c r="D33" s="161" t="s">
        <v>722</v>
      </c>
      <c r="E33" s="162">
        <v>6</v>
      </c>
      <c r="F33" s="163">
        <v>2</v>
      </c>
      <c r="G33" s="162">
        <v>5</v>
      </c>
      <c r="H33" s="163">
        <v>2</v>
      </c>
      <c r="I33" s="162">
        <v>4</v>
      </c>
      <c r="J33" s="163">
        <v>3</v>
      </c>
      <c r="K33" s="162">
        <v>4</v>
      </c>
      <c r="L33" s="163">
        <v>1</v>
      </c>
      <c r="M33" s="162">
        <v>3</v>
      </c>
      <c r="N33" s="163">
        <v>3</v>
      </c>
      <c r="O33" s="162">
        <v>5</v>
      </c>
      <c r="P33" s="163">
        <v>3</v>
      </c>
      <c r="Q33" s="162">
        <v>3</v>
      </c>
      <c r="R33" s="163">
        <v>2</v>
      </c>
      <c r="S33" s="162">
        <v>5</v>
      </c>
      <c r="T33" s="163">
        <v>4</v>
      </c>
      <c r="U33" s="164"/>
      <c r="V33" s="159">
        <f t="shared" si="2"/>
        <v>35</v>
      </c>
      <c r="W33" s="159">
        <f t="shared" si="2"/>
        <v>20</v>
      </c>
      <c r="X33" s="165">
        <v>8</v>
      </c>
      <c r="Y33" s="14"/>
    </row>
    <row r="34" spans="1:25" ht="12.75">
      <c r="A34" s="159"/>
      <c r="B34" s="159"/>
      <c r="C34" s="160"/>
      <c r="D34" s="161"/>
      <c r="E34" s="162"/>
      <c r="F34" s="163"/>
      <c r="G34" s="162"/>
      <c r="H34" s="163"/>
      <c r="I34" s="162"/>
      <c r="J34" s="163"/>
      <c r="K34" s="162"/>
      <c r="L34" s="163"/>
      <c r="M34" s="162"/>
      <c r="N34" s="163"/>
      <c r="O34" s="162"/>
      <c r="P34" s="163"/>
      <c r="Q34" s="162"/>
      <c r="R34" s="163"/>
      <c r="S34" s="162"/>
      <c r="T34" s="163"/>
      <c r="U34" s="164"/>
      <c r="V34" s="159"/>
      <c r="W34" s="159"/>
      <c r="X34" s="165"/>
      <c r="Y34" s="14"/>
    </row>
    <row r="35" spans="1:25" ht="12.75">
      <c r="A35" s="159">
        <v>1</v>
      </c>
      <c r="B35" s="159" t="s">
        <v>727</v>
      </c>
      <c r="C35" s="160" t="s">
        <v>208</v>
      </c>
      <c r="D35" s="161" t="s">
        <v>720</v>
      </c>
      <c r="E35" s="162">
        <v>4</v>
      </c>
      <c r="F35" s="163">
        <v>2</v>
      </c>
      <c r="G35" s="162">
        <v>4</v>
      </c>
      <c r="H35" s="163">
        <v>2</v>
      </c>
      <c r="I35" s="162">
        <v>6</v>
      </c>
      <c r="J35" s="163">
        <v>4</v>
      </c>
      <c r="K35" s="162">
        <v>3</v>
      </c>
      <c r="L35" s="163">
        <v>2</v>
      </c>
      <c r="M35" s="162">
        <v>6</v>
      </c>
      <c r="N35" s="163">
        <v>4</v>
      </c>
      <c r="O35" s="162">
        <v>5</v>
      </c>
      <c r="P35" s="163">
        <v>3</v>
      </c>
      <c r="Q35" s="162">
        <v>3</v>
      </c>
      <c r="R35" s="163">
        <v>3</v>
      </c>
      <c r="S35" s="162">
        <v>5</v>
      </c>
      <c r="T35" s="163">
        <v>4</v>
      </c>
      <c r="U35" s="164"/>
      <c r="V35" s="159">
        <f aca="true" t="shared" si="3" ref="V35:W38">SUM(E35,G35,I35,K35,M35,O35,Q35,S35)</f>
        <v>36</v>
      </c>
      <c r="W35" s="159">
        <f t="shared" si="3"/>
        <v>24</v>
      </c>
      <c r="X35" s="165">
        <v>12</v>
      </c>
      <c r="Y35" s="14"/>
    </row>
    <row r="36" spans="1:25" ht="12.75">
      <c r="A36" s="159"/>
      <c r="B36" s="159"/>
      <c r="C36" s="160"/>
      <c r="D36" s="161"/>
      <c r="E36" s="162"/>
      <c r="F36" s="163"/>
      <c r="G36" s="162"/>
      <c r="H36" s="163"/>
      <c r="I36" s="162"/>
      <c r="J36" s="163"/>
      <c r="K36" s="162"/>
      <c r="L36" s="163"/>
      <c r="M36" s="162"/>
      <c r="N36" s="163"/>
      <c r="O36" s="162"/>
      <c r="P36" s="163"/>
      <c r="Q36" s="162"/>
      <c r="R36" s="163"/>
      <c r="S36" s="162"/>
      <c r="T36" s="163"/>
      <c r="U36" s="164"/>
      <c r="V36" s="159"/>
      <c r="W36" s="159"/>
      <c r="X36" s="165"/>
      <c r="Y36" s="14"/>
    </row>
    <row r="37" spans="1:25" ht="12.75">
      <c r="A37" s="159">
        <v>1</v>
      </c>
      <c r="B37" s="159" t="s">
        <v>728</v>
      </c>
      <c r="C37" s="160" t="s">
        <v>47</v>
      </c>
      <c r="D37" s="161" t="s">
        <v>729</v>
      </c>
      <c r="E37" s="162">
        <v>2</v>
      </c>
      <c r="F37" s="163">
        <v>2</v>
      </c>
      <c r="G37" s="162">
        <v>6</v>
      </c>
      <c r="H37" s="163">
        <v>2</v>
      </c>
      <c r="I37" s="162">
        <v>3</v>
      </c>
      <c r="J37" s="163">
        <v>3</v>
      </c>
      <c r="K37" s="162">
        <v>3</v>
      </c>
      <c r="L37" s="163">
        <v>2</v>
      </c>
      <c r="M37" s="162">
        <v>2</v>
      </c>
      <c r="N37" s="163">
        <v>2</v>
      </c>
      <c r="O37" s="162">
        <v>2</v>
      </c>
      <c r="P37" s="163">
        <v>2</v>
      </c>
      <c r="Q37" s="162">
        <v>4</v>
      </c>
      <c r="R37" s="163">
        <v>4</v>
      </c>
      <c r="S37" s="162">
        <v>4</v>
      </c>
      <c r="T37" s="163">
        <v>4</v>
      </c>
      <c r="U37" s="164"/>
      <c r="V37" s="159">
        <f t="shared" si="3"/>
        <v>26</v>
      </c>
      <c r="W37" s="159">
        <f t="shared" si="3"/>
        <v>21</v>
      </c>
      <c r="X37" s="165">
        <v>6</v>
      </c>
      <c r="Y37" s="14"/>
    </row>
    <row r="38" spans="1:25" ht="12.75">
      <c r="A38" s="159">
        <v>2</v>
      </c>
      <c r="B38" s="159" t="s">
        <v>728</v>
      </c>
      <c r="C38" s="160" t="s">
        <v>90</v>
      </c>
      <c r="D38" s="161" t="s">
        <v>720</v>
      </c>
      <c r="E38" s="162">
        <v>2</v>
      </c>
      <c r="F38" s="163">
        <v>1</v>
      </c>
      <c r="G38" s="162">
        <v>3</v>
      </c>
      <c r="H38" s="163">
        <v>1</v>
      </c>
      <c r="I38" s="162">
        <v>4</v>
      </c>
      <c r="J38" s="163">
        <v>2</v>
      </c>
      <c r="K38" s="162">
        <v>2</v>
      </c>
      <c r="L38" s="163">
        <v>2</v>
      </c>
      <c r="M38" s="162">
        <v>4</v>
      </c>
      <c r="N38" s="163">
        <v>3</v>
      </c>
      <c r="O38" s="162">
        <v>4</v>
      </c>
      <c r="P38" s="163">
        <v>2</v>
      </c>
      <c r="Q38" s="162">
        <v>1</v>
      </c>
      <c r="R38" s="163">
        <v>1</v>
      </c>
      <c r="S38" s="162">
        <v>3</v>
      </c>
      <c r="T38" s="163">
        <v>3</v>
      </c>
      <c r="U38" s="164"/>
      <c r="V38" s="159">
        <f t="shared" si="3"/>
        <v>23</v>
      </c>
      <c r="W38" s="159">
        <f t="shared" si="3"/>
        <v>15</v>
      </c>
      <c r="X38" s="165">
        <v>0</v>
      </c>
      <c r="Y38" s="14"/>
    </row>
    <row r="39" spans="1:25" ht="12.75">
      <c r="A39" s="159"/>
      <c r="B39" s="159"/>
      <c r="C39" s="160"/>
      <c r="D39" s="161"/>
      <c r="E39" s="162"/>
      <c r="F39" s="163"/>
      <c r="G39" s="162"/>
      <c r="H39" s="163"/>
      <c r="I39" s="162"/>
      <c r="J39" s="163"/>
      <c r="K39" s="162"/>
      <c r="L39" s="163"/>
      <c r="M39" s="162"/>
      <c r="N39" s="163"/>
      <c r="O39" s="162"/>
      <c r="P39" s="163"/>
      <c r="Q39" s="162"/>
      <c r="R39" s="163"/>
      <c r="S39" s="162"/>
      <c r="T39" s="163"/>
      <c r="U39" s="164"/>
      <c r="V39" s="159"/>
      <c r="W39" s="159"/>
      <c r="X39" s="165"/>
      <c r="Y39" s="14"/>
    </row>
    <row r="40" spans="1:25" ht="12.75">
      <c r="A40" s="159">
        <v>1</v>
      </c>
      <c r="B40" s="159" t="s">
        <v>730</v>
      </c>
      <c r="C40" s="160" t="s">
        <v>731</v>
      </c>
      <c r="D40" s="161" t="s">
        <v>51</v>
      </c>
      <c r="E40" s="162">
        <v>5</v>
      </c>
      <c r="F40" s="163">
        <v>2</v>
      </c>
      <c r="G40" s="162">
        <v>5</v>
      </c>
      <c r="H40" s="163">
        <v>2</v>
      </c>
      <c r="I40" s="162">
        <v>6</v>
      </c>
      <c r="J40" s="163">
        <v>4</v>
      </c>
      <c r="K40" s="162">
        <v>6</v>
      </c>
      <c r="L40" s="163">
        <v>3</v>
      </c>
      <c r="M40" s="162">
        <v>4</v>
      </c>
      <c r="N40" s="163">
        <v>4</v>
      </c>
      <c r="O40" s="162">
        <v>6</v>
      </c>
      <c r="P40" s="163">
        <v>3</v>
      </c>
      <c r="Q40" s="162">
        <v>6</v>
      </c>
      <c r="R40" s="163">
        <v>5</v>
      </c>
      <c r="S40" s="162">
        <v>5</v>
      </c>
      <c r="T40" s="163">
        <v>4</v>
      </c>
      <c r="U40" s="164"/>
      <c r="V40" s="159">
        <f>SUM(E40,G40,I40,K40,M40,O40,Q40,S40)</f>
        <v>43</v>
      </c>
      <c r="W40" s="159">
        <f>SUM(F40,H40,J40,L40,N40,P40,R40,T40)</f>
        <v>27</v>
      </c>
      <c r="X40" s="165">
        <v>22</v>
      </c>
      <c r="Y40" s="14" t="s">
        <v>125</v>
      </c>
    </row>
    <row r="41" spans="1:25" ht="409.5">
      <c r="A41" s="159"/>
      <c r="B41" s="159"/>
      <c r="C41" s="160"/>
      <c r="D41" s="161"/>
      <c r="E41" s="162"/>
      <c r="F41" s="163"/>
      <c r="G41" s="162"/>
      <c r="H41" s="163"/>
      <c r="I41" s="162"/>
      <c r="J41" s="163"/>
      <c r="K41" s="162"/>
      <c r="L41" s="163"/>
      <c r="M41" s="162"/>
      <c r="N41" s="163"/>
      <c r="O41" s="162"/>
      <c r="P41" s="163"/>
      <c r="Q41" s="162"/>
      <c r="R41" s="163"/>
      <c r="S41" s="162"/>
      <c r="T41" s="163"/>
      <c r="U41" s="164"/>
      <c r="V41" s="159"/>
      <c r="W41" s="159"/>
      <c r="X41" s="165"/>
      <c r="Y41" s="14"/>
    </row>
    <row r="42" spans="1:25" ht="409.5">
      <c r="A42" s="159">
        <v>1</v>
      </c>
      <c r="B42" s="159" t="s">
        <v>732</v>
      </c>
      <c r="C42" s="160" t="s">
        <v>62</v>
      </c>
      <c r="D42" s="161" t="s">
        <v>721</v>
      </c>
      <c r="E42" s="162">
        <v>6</v>
      </c>
      <c r="F42" s="163">
        <v>2</v>
      </c>
      <c r="G42" s="162">
        <v>6</v>
      </c>
      <c r="H42" s="163">
        <v>2</v>
      </c>
      <c r="I42" s="162">
        <v>6</v>
      </c>
      <c r="J42" s="163">
        <v>4</v>
      </c>
      <c r="K42" s="162">
        <v>6</v>
      </c>
      <c r="L42" s="163">
        <v>3</v>
      </c>
      <c r="M42" s="162">
        <v>6</v>
      </c>
      <c r="N42" s="163">
        <v>4</v>
      </c>
      <c r="O42" s="162">
        <v>6</v>
      </c>
      <c r="P42" s="163">
        <v>3</v>
      </c>
      <c r="Q42" s="162">
        <v>6</v>
      </c>
      <c r="R42" s="163">
        <v>5</v>
      </c>
      <c r="S42" s="162">
        <v>6</v>
      </c>
      <c r="T42" s="163">
        <v>5</v>
      </c>
      <c r="U42" s="164"/>
      <c r="V42" s="159">
        <f aca="true" t="shared" si="4" ref="V42:W44">SUM(E42,G42,I42,K42,M42,O42,Q42,S42)</f>
        <v>48</v>
      </c>
      <c r="W42" s="159">
        <f t="shared" si="4"/>
        <v>28</v>
      </c>
      <c r="X42" s="165">
        <v>21</v>
      </c>
      <c r="Y42" s="14" t="s">
        <v>119</v>
      </c>
    </row>
    <row r="43" spans="1:25" ht="409.5">
      <c r="A43" s="159">
        <v>2</v>
      </c>
      <c r="B43" s="159" t="s">
        <v>732</v>
      </c>
      <c r="C43" s="160" t="s">
        <v>10</v>
      </c>
      <c r="D43" s="161" t="s">
        <v>52</v>
      </c>
      <c r="E43" s="162">
        <v>5</v>
      </c>
      <c r="F43" s="163">
        <v>2</v>
      </c>
      <c r="G43" s="162">
        <v>6</v>
      </c>
      <c r="H43" s="163">
        <v>2</v>
      </c>
      <c r="I43" s="162">
        <v>6</v>
      </c>
      <c r="J43" s="163">
        <v>4</v>
      </c>
      <c r="K43" s="162">
        <v>6</v>
      </c>
      <c r="L43" s="163">
        <v>3</v>
      </c>
      <c r="M43" s="162">
        <v>5</v>
      </c>
      <c r="N43" s="163">
        <v>4</v>
      </c>
      <c r="O43" s="162">
        <v>6</v>
      </c>
      <c r="P43" s="163">
        <v>3</v>
      </c>
      <c r="Q43" s="162">
        <v>6</v>
      </c>
      <c r="R43" s="163">
        <v>5</v>
      </c>
      <c r="S43" s="162">
        <v>6</v>
      </c>
      <c r="T43" s="163">
        <v>5</v>
      </c>
      <c r="U43" s="164"/>
      <c r="V43" s="159">
        <f t="shared" si="4"/>
        <v>46</v>
      </c>
      <c r="W43" s="159">
        <f t="shared" si="4"/>
        <v>28</v>
      </c>
      <c r="X43" s="165">
        <v>6</v>
      </c>
      <c r="Y43" s="14" t="s">
        <v>125</v>
      </c>
    </row>
    <row r="44" spans="1:25" ht="409.5">
      <c r="A44" s="159">
        <v>3</v>
      </c>
      <c r="B44" s="159" t="s">
        <v>732</v>
      </c>
      <c r="C44" s="160" t="s">
        <v>64</v>
      </c>
      <c r="D44" s="161" t="s">
        <v>721</v>
      </c>
      <c r="E44" s="162">
        <v>5</v>
      </c>
      <c r="F44" s="163">
        <v>2</v>
      </c>
      <c r="G44" s="162">
        <v>6</v>
      </c>
      <c r="H44" s="163">
        <v>2</v>
      </c>
      <c r="I44" s="162">
        <v>6</v>
      </c>
      <c r="J44" s="163">
        <v>4</v>
      </c>
      <c r="K44" s="162">
        <v>6</v>
      </c>
      <c r="L44" s="163">
        <v>3</v>
      </c>
      <c r="M44" s="162">
        <v>4</v>
      </c>
      <c r="N44" s="163">
        <v>4</v>
      </c>
      <c r="O44" s="162">
        <v>6</v>
      </c>
      <c r="P44" s="163">
        <v>3</v>
      </c>
      <c r="Q44" s="162">
        <v>3</v>
      </c>
      <c r="R44" s="163">
        <v>3</v>
      </c>
      <c r="S44" s="162">
        <v>6</v>
      </c>
      <c r="T44" s="163">
        <v>5</v>
      </c>
      <c r="U44" s="164"/>
      <c r="V44" s="159">
        <f t="shared" si="4"/>
        <v>42</v>
      </c>
      <c r="W44" s="159">
        <f t="shared" si="4"/>
        <v>26</v>
      </c>
      <c r="X44" s="165">
        <v>14</v>
      </c>
      <c r="Y44" s="14"/>
    </row>
    <row r="45" spans="1:25" ht="409.5">
      <c r="A45" s="159"/>
      <c r="B45" s="159"/>
      <c r="C45" s="160"/>
      <c r="D45" s="161"/>
      <c r="E45" s="162"/>
      <c r="F45" s="163"/>
      <c r="G45" s="162"/>
      <c r="H45" s="163"/>
      <c r="I45" s="162"/>
      <c r="J45" s="163"/>
      <c r="K45" s="162"/>
      <c r="L45" s="163"/>
      <c r="M45" s="162"/>
      <c r="N45" s="163"/>
      <c r="O45" s="162"/>
      <c r="P45" s="163"/>
      <c r="Q45" s="162"/>
      <c r="R45" s="163"/>
      <c r="S45" s="162"/>
      <c r="T45" s="163"/>
      <c r="U45" s="164"/>
      <c r="V45" s="159"/>
      <c r="W45" s="159"/>
      <c r="X45" s="165"/>
      <c r="Y45" s="14"/>
    </row>
    <row r="46" spans="1:25" ht="409.5">
      <c r="A46" s="159">
        <v>1</v>
      </c>
      <c r="B46" s="159" t="s">
        <v>733</v>
      </c>
      <c r="C46" s="160" t="s">
        <v>69</v>
      </c>
      <c r="D46" s="161" t="s">
        <v>722</v>
      </c>
      <c r="E46" s="162">
        <v>6</v>
      </c>
      <c r="F46" s="163">
        <v>2</v>
      </c>
      <c r="G46" s="162">
        <v>5</v>
      </c>
      <c r="H46" s="163">
        <v>2</v>
      </c>
      <c r="I46" s="162">
        <v>6</v>
      </c>
      <c r="J46" s="163">
        <v>4</v>
      </c>
      <c r="K46" s="162">
        <v>6</v>
      </c>
      <c r="L46" s="163">
        <v>3</v>
      </c>
      <c r="M46" s="162">
        <v>5</v>
      </c>
      <c r="N46" s="163">
        <v>4</v>
      </c>
      <c r="O46" s="162">
        <v>5</v>
      </c>
      <c r="P46" s="163">
        <v>3</v>
      </c>
      <c r="Q46" s="162">
        <v>6</v>
      </c>
      <c r="R46" s="163">
        <v>5</v>
      </c>
      <c r="S46" s="162">
        <v>5</v>
      </c>
      <c r="T46" s="163">
        <v>5</v>
      </c>
      <c r="U46" s="164"/>
      <c r="V46" s="159">
        <f aca="true" t="shared" si="5" ref="V46:W51">SUM(E46,G46,I46,K46,M46,O46,Q46,S46)</f>
        <v>44</v>
      </c>
      <c r="W46" s="159">
        <f t="shared" si="5"/>
        <v>28</v>
      </c>
      <c r="X46" s="165">
        <v>9</v>
      </c>
      <c r="Y46" s="14" t="s">
        <v>125</v>
      </c>
    </row>
    <row r="47" spans="1:25" ht="409.5">
      <c r="A47" s="159">
        <v>2</v>
      </c>
      <c r="B47" s="159" t="s">
        <v>733</v>
      </c>
      <c r="C47" s="160" t="s">
        <v>24</v>
      </c>
      <c r="D47" s="161" t="s">
        <v>51</v>
      </c>
      <c r="E47" s="162">
        <v>5</v>
      </c>
      <c r="F47" s="163">
        <v>2</v>
      </c>
      <c r="G47" s="162">
        <v>6</v>
      </c>
      <c r="H47" s="163">
        <v>2</v>
      </c>
      <c r="I47" s="162">
        <v>6</v>
      </c>
      <c r="J47" s="163">
        <v>4</v>
      </c>
      <c r="K47" s="162">
        <v>5</v>
      </c>
      <c r="L47" s="163">
        <v>2</v>
      </c>
      <c r="M47" s="162">
        <v>5</v>
      </c>
      <c r="N47" s="163">
        <v>4</v>
      </c>
      <c r="O47" s="162">
        <v>6</v>
      </c>
      <c r="P47" s="163">
        <v>3</v>
      </c>
      <c r="Q47" s="162">
        <v>4</v>
      </c>
      <c r="R47" s="163">
        <v>3</v>
      </c>
      <c r="S47" s="162">
        <v>5</v>
      </c>
      <c r="T47" s="163">
        <v>4</v>
      </c>
      <c r="U47" s="164"/>
      <c r="V47" s="159">
        <f t="shared" si="5"/>
        <v>42</v>
      </c>
      <c r="W47" s="159">
        <f t="shared" si="5"/>
        <v>24</v>
      </c>
      <c r="X47" s="165">
        <v>25</v>
      </c>
      <c r="Y47" s="14"/>
    </row>
    <row r="48" spans="1:25" ht="409.5">
      <c r="A48" s="159">
        <v>3</v>
      </c>
      <c r="B48" s="159" t="s">
        <v>733</v>
      </c>
      <c r="C48" s="160" t="s">
        <v>276</v>
      </c>
      <c r="D48" s="161" t="s">
        <v>52</v>
      </c>
      <c r="E48" s="162">
        <v>6</v>
      </c>
      <c r="F48" s="163">
        <v>2</v>
      </c>
      <c r="G48" s="162">
        <v>6</v>
      </c>
      <c r="H48" s="163">
        <v>2</v>
      </c>
      <c r="I48" s="162">
        <v>4</v>
      </c>
      <c r="J48" s="163">
        <v>3</v>
      </c>
      <c r="K48" s="162">
        <v>5</v>
      </c>
      <c r="L48" s="163">
        <v>2</v>
      </c>
      <c r="M48" s="162">
        <v>6</v>
      </c>
      <c r="N48" s="163">
        <v>4</v>
      </c>
      <c r="O48" s="162">
        <v>5</v>
      </c>
      <c r="P48" s="163">
        <v>3</v>
      </c>
      <c r="Q48" s="162">
        <v>5</v>
      </c>
      <c r="R48" s="163">
        <v>4</v>
      </c>
      <c r="S48" s="162">
        <v>5</v>
      </c>
      <c r="T48" s="163">
        <v>4</v>
      </c>
      <c r="U48" s="164"/>
      <c r="V48" s="159">
        <f t="shared" si="5"/>
        <v>42</v>
      </c>
      <c r="W48" s="159">
        <f t="shared" si="5"/>
        <v>24</v>
      </c>
      <c r="X48" s="165">
        <v>17</v>
      </c>
      <c r="Y48" s="14"/>
    </row>
    <row r="49" spans="1:25" ht="409.5">
      <c r="A49" s="159">
        <v>4</v>
      </c>
      <c r="B49" s="159" t="s">
        <v>733</v>
      </c>
      <c r="C49" s="160" t="s">
        <v>221</v>
      </c>
      <c r="D49" s="161" t="s">
        <v>52</v>
      </c>
      <c r="E49" s="162">
        <v>5</v>
      </c>
      <c r="F49" s="163">
        <v>2</v>
      </c>
      <c r="G49" s="162">
        <v>6</v>
      </c>
      <c r="H49" s="163">
        <v>2</v>
      </c>
      <c r="I49" s="162">
        <v>4</v>
      </c>
      <c r="J49" s="163">
        <v>3</v>
      </c>
      <c r="K49" s="162">
        <v>3</v>
      </c>
      <c r="L49" s="163">
        <v>2</v>
      </c>
      <c r="M49" s="162">
        <v>4</v>
      </c>
      <c r="N49" s="163">
        <v>3</v>
      </c>
      <c r="O49" s="162">
        <v>4</v>
      </c>
      <c r="P49" s="163">
        <v>2</v>
      </c>
      <c r="Q49" s="162">
        <v>5</v>
      </c>
      <c r="R49" s="163">
        <v>4</v>
      </c>
      <c r="S49" s="162">
        <v>5</v>
      </c>
      <c r="T49" s="163">
        <v>4</v>
      </c>
      <c r="U49" s="164"/>
      <c r="V49" s="159">
        <f t="shared" si="5"/>
        <v>36</v>
      </c>
      <c r="W49" s="159">
        <f t="shared" si="5"/>
        <v>22</v>
      </c>
      <c r="X49" s="165">
        <v>14</v>
      </c>
      <c r="Y49" s="14"/>
    </row>
    <row r="50" spans="1:25" ht="409.5">
      <c r="A50" s="159">
        <v>5</v>
      </c>
      <c r="B50" s="159" t="s">
        <v>733</v>
      </c>
      <c r="C50" s="160" t="s">
        <v>67</v>
      </c>
      <c r="D50" s="161" t="s">
        <v>722</v>
      </c>
      <c r="E50" s="162">
        <v>4</v>
      </c>
      <c r="F50" s="163">
        <v>2</v>
      </c>
      <c r="G50" s="162">
        <v>5</v>
      </c>
      <c r="H50" s="163">
        <v>2</v>
      </c>
      <c r="I50" s="162">
        <v>2</v>
      </c>
      <c r="J50" s="163">
        <v>2</v>
      </c>
      <c r="K50" s="162">
        <v>5</v>
      </c>
      <c r="L50" s="163">
        <v>3</v>
      </c>
      <c r="M50" s="162">
        <v>4</v>
      </c>
      <c r="N50" s="163">
        <v>3</v>
      </c>
      <c r="O50" s="162">
        <v>4</v>
      </c>
      <c r="P50" s="163">
        <v>3</v>
      </c>
      <c r="Q50" s="162">
        <v>5</v>
      </c>
      <c r="R50" s="163">
        <v>4</v>
      </c>
      <c r="S50" s="162">
        <v>4</v>
      </c>
      <c r="T50" s="163">
        <v>4</v>
      </c>
      <c r="U50" s="164"/>
      <c r="V50" s="159">
        <f t="shared" si="5"/>
        <v>33</v>
      </c>
      <c r="W50" s="159">
        <f t="shared" si="5"/>
        <v>23</v>
      </c>
      <c r="X50" s="165">
        <v>8</v>
      </c>
      <c r="Y50" s="14"/>
    </row>
    <row r="51" spans="1:25" ht="13.5" thickBot="1">
      <c r="A51" s="159">
        <v>6</v>
      </c>
      <c r="B51" s="159" t="s">
        <v>733</v>
      </c>
      <c r="C51" s="160" t="s">
        <v>22</v>
      </c>
      <c r="D51" s="161" t="s">
        <v>722</v>
      </c>
      <c r="E51" s="166">
        <v>0</v>
      </c>
      <c r="F51" s="167">
        <v>0</v>
      </c>
      <c r="G51" s="166">
        <v>3</v>
      </c>
      <c r="H51" s="167">
        <v>1</v>
      </c>
      <c r="I51" s="166">
        <v>2</v>
      </c>
      <c r="J51" s="167">
        <v>2</v>
      </c>
      <c r="K51" s="166">
        <v>6</v>
      </c>
      <c r="L51" s="167">
        <v>3</v>
      </c>
      <c r="M51" s="166">
        <v>5</v>
      </c>
      <c r="N51" s="167">
        <v>4</v>
      </c>
      <c r="O51" s="166">
        <v>4</v>
      </c>
      <c r="P51" s="167">
        <v>3</v>
      </c>
      <c r="Q51" s="166">
        <v>2</v>
      </c>
      <c r="R51" s="167">
        <v>2</v>
      </c>
      <c r="S51" s="166">
        <v>3</v>
      </c>
      <c r="T51" s="167">
        <v>3</v>
      </c>
      <c r="U51" s="164"/>
      <c r="V51" s="159">
        <f t="shared" si="5"/>
        <v>25</v>
      </c>
      <c r="W51" s="159">
        <f t="shared" si="5"/>
        <v>18</v>
      </c>
      <c r="X51" s="165">
        <v>7</v>
      </c>
      <c r="Y51" s="14"/>
    </row>
    <row r="52" spans="1:25" ht="409.5">
      <c r="A52" s="29"/>
      <c r="B52" s="29"/>
      <c r="C52" s="19"/>
      <c r="D52" s="19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29"/>
      <c r="W52" s="29"/>
      <c r="X52" s="68"/>
      <c r="Y52" s="14"/>
    </row>
    <row r="53" spans="1:25" ht="15.75">
      <c r="A53" s="248" t="s">
        <v>734</v>
      </c>
      <c r="B53" s="248"/>
      <c r="C53" s="248"/>
      <c r="D53" s="1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29"/>
      <c r="W53" s="29"/>
      <c r="X53" s="68"/>
      <c r="Y53" s="14"/>
    </row>
    <row r="54" spans="1:25" ht="15.75">
      <c r="A54" s="14"/>
      <c r="B54" s="14"/>
      <c r="C54" s="158"/>
      <c r="D54" s="158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7"/>
      <c r="V54" s="14"/>
      <c r="W54" s="14"/>
      <c r="X54" s="14"/>
      <c r="Y54" s="14"/>
    </row>
    <row r="55" spans="1:25" ht="409.5">
      <c r="A55" s="159">
        <v>1</v>
      </c>
      <c r="B55" s="160" t="s">
        <v>735</v>
      </c>
      <c r="C55" s="160" t="s">
        <v>208</v>
      </c>
      <c r="D55" s="160" t="s">
        <v>720</v>
      </c>
      <c r="E55" s="165">
        <v>4</v>
      </c>
      <c r="F55" s="165">
        <v>2</v>
      </c>
      <c r="G55" s="165">
        <v>2</v>
      </c>
      <c r="H55" s="165">
        <v>1</v>
      </c>
      <c r="I55" s="165">
        <v>3</v>
      </c>
      <c r="J55" s="165">
        <v>2</v>
      </c>
      <c r="K55" s="165">
        <v>4</v>
      </c>
      <c r="L55" s="165">
        <v>2</v>
      </c>
      <c r="M55" s="165">
        <v>6</v>
      </c>
      <c r="N55" s="165">
        <v>4</v>
      </c>
      <c r="O55" s="165">
        <v>4</v>
      </c>
      <c r="P55" s="165">
        <v>2</v>
      </c>
      <c r="Q55" s="165">
        <v>5</v>
      </c>
      <c r="R55" s="165">
        <v>5</v>
      </c>
      <c r="S55" s="165">
        <v>6</v>
      </c>
      <c r="T55" s="165">
        <v>5</v>
      </c>
      <c r="U55" s="165"/>
      <c r="V55" s="159">
        <f>SUM(E55,G55,I55,K55,M55,O55,Q55,S55)</f>
        <v>34</v>
      </c>
      <c r="W55" s="159">
        <f>SUM(F55,H55,J55,L55,N55,P55,R55,T55)</f>
        <v>23</v>
      </c>
      <c r="X55" s="165">
        <v>13</v>
      </c>
      <c r="Y55" s="14"/>
    </row>
    <row r="56" spans="1:25" ht="409.5">
      <c r="A56" s="159">
        <v>2</v>
      </c>
      <c r="B56" s="160" t="s">
        <v>735</v>
      </c>
      <c r="C56" s="160" t="s">
        <v>230</v>
      </c>
      <c r="D56" s="160" t="s">
        <v>720</v>
      </c>
      <c r="E56" s="165">
        <v>0</v>
      </c>
      <c r="F56" s="165">
        <v>0</v>
      </c>
      <c r="G56" s="165">
        <v>2</v>
      </c>
      <c r="H56" s="165">
        <v>1</v>
      </c>
      <c r="I56" s="165">
        <v>0</v>
      </c>
      <c r="J56" s="165">
        <v>0</v>
      </c>
      <c r="K56" s="165">
        <v>4</v>
      </c>
      <c r="L56" s="165">
        <v>3</v>
      </c>
      <c r="M56" s="165">
        <v>2</v>
      </c>
      <c r="N56" s="165">
        <v>2</v>
      </c>
      <c r="O56" s="165">
        <v>1</v>
      </c>
      <c r="P56" s="165">
        <v>1</v>
      </c>
      <c r="Q56" s="165">
        <v>0</v>
      </c>
      <c r="R56" s="165">
        <v>0</v>
      </c>
      <c r="S56" s="165">
        <v>2</v>
      </c>
      <c r="T56" s="165">
        <v>2</v>
      </c>
      <c r="U56" s="165"/>
      <c r="V56" s="159">
        <f>SUM(E56,G56,I56,K56,M56,O56,Q56,S56)</f>
        <v>11</v>
      </c>
      <c r="W56" s="159">
        <f>SUM(F56,H56,J56,L56,N56,P56,R56,T56)</f>
        <v>9</v>
      </c>
      <c r="X56" s="165">
        <v>7</v>
      </c>
      <c r="Y56" s="14"/>
    </row>
    <row r="57" spans="1:25" ht="409.5">
      <c r="A57" s="159"/>
      <c r="B57" s="160"/>
      <c r="C57" s="160"/>
      <c r="D57" s="160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59"/>
      <c r="W57" s="159"/>
      <c r="X57" s="165"/>
      <c r="Y57" s="14"/>
    </row>
    <row r="58" spans="1:25" ht="409.5">
      <c r="A58" s="159">
        <v>1</v>
      </c>
      <c r="B58" s="160" t="s">
        <v>736</v>
      </c>
      <c r="C58" s="160" t="s">
        <v>239</v>
      </c>
      <c r="D58" s="160" t="s">
        <v>721</v>
      </c>
      <c r="E58" s="165">
        <v>4</v>
      </c>
      <c r="F58" s="165">
        <v>2</v>
      </c>
      <c r="G58" s="165">
        <v>5</v>
      </c>
      <c r="H58" s="165">
        <v>2</v>
      </c>
      <c r="I58" s="165">
        <v>5</v>
      </c>
      <c r="J58" s="165">
        <v>4</v>
      </c>
      <c r="K58" s="165">
        <v>6</v>
      </c>
      <c r="L58" s="165">
        <v>3</v>
      </c>
      <c r="M58" s="165">
        <v>6</v>
      </c>
      <c r="N58" s="165">
        <v>4</v>
      </c>
      <c r="O58" s="165">
        <v>6</v>
      </c>
      <c r="P58" s="165">
        <v>3</v>
      </c>
      <c r="Q58" s="165">
        <v>6</v>
      </c>
      <c r="R58" s="165">
        <v>5</v>
      </c>
      <c r="S58" s="165">
        <v>6</v>
      </c>
      <c r="T58" s="165">
        <v>5</v>
      </c>
      <c r="U58" s="165"/>
      <c r="V58" s="159">
        <f>SUM(E58,G58,I58,K58,M58,O58,Q58,S58)</f>
        <v>44</v>
      </c>
      <c r="W58" s="159">
        <f>SUM(F58,H58,J58,L58,N58,P58,R58,T58)</f>
        <v>28</v>
      </c>
      <c r="X58" s="165">
        <v>24</v>
      </c>
      <c r="Y58" s="14" t="s">
        <v>125</v>
      </c>
    </row>
    <row r="59" spans="1:25" ht="409.5">
      <c r="A59" s="159"/>
      <c r="B59" s="160"/>
      <c r="C59" s="160"/>
      <c r="D59" s="160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59"/>
      <c r="W59" s="159"/>
      <c r="X59" s="165"/>
      <c r="Y59" s="14"/>
    </row>
    <row r="60" spans="1:25" ht="409.5">
      <c r="A60" s="159">
        <v>1</v>
      </c>
      <c r="B60" s="160" t="s">
        <v>737</v>
      </c>
      <c r="C60" s="160" t="s">
        <v>725</v>
      </c>
      <c r="D60" s="160" t="s">
        <v>63</v>
      </c>
      <c r="E60" s="165">
        <v>4</v>
      </c>
      <c r="F60" s="165">
        <v>2</v>
      </c>
      <c r="G60" s="165">
        <v>6</v>
      </c>
      <c r="H60" s="165">
        <v>2</v>
      </c>
      <c r="I60" s="165">
        <v>4</v>
      </c>
      <c r="J60" s="165">
        <v>3</v>
      </c>
      <c r="K60" s="165">
        <v>4</v>
      </c>
      <c r="L60" s="165">
        <v>3</v>
      </c>
      <c r="M60" s="165">
        <v>4</v>
      </c>
      <c r="N60" s="165">
        <v>4</v>
      </c>
      <c r="O60" s="165">
        <v>5</v>
      </c>
      <c r="P60" s="165">
        <v>3</v>
      </c>
      <c r="Q60" s="165">
        <v>6</v>
      </c>
      <c r="R60" s="165">
        <v>5</v>
      </c>
      <c r="S60" s="165">
        <v>6</v>
      </c>
      <c r="T60" s="165">
        <v>5</v>
      </c>
      <c r="U60" s="165"/>
      <c r="V60" s="159">
        <f>SUM(E60,G60,I60,K60,M60,O60,Q60,S60)</f>
        <v>39</v>
      </c>
      <c r="W60" s="159">
        <f>SUM(F60,H60,J60,L60,N60,P60,R60,T60)</f>
        <v>27</v>
      </c>
      <c r="X60" s="165">
        <v>6</v>
      </c>
      <c r="Y60" s="14"/>
    </row>
    <row r="61" spans="1:25" ht="409.5">
      <c r="A61" s="159"/>
      <c r="B61" s="160"/>
      <c r="C61" s="160"/>
      <c r="D61" s="160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59"/>
      <c r="W61" s="159"/>
      <c r="X61" s="165"/>
      <c r="Y61" s="14"/>
    </row>
    <row r="62" spans="1:25" ht="409.5">
      <c r="A62" s="159">
        <v>1</v>
      </c>
      <c r="B62" s="160" t="s">
        <v>738</v>
      </c>
      <c r="C62" s="160" t="s">
        <v>739</v>
      </c>
      <c r="D62" s="160" t="s">
        <v>52</v>
      </c>
      <c r="E62" s="165">
        <v>5</v>
      </c>
      <c r="F62" s="165">
        <v>2</v>
      </c>
      <c r="G62" s="165">
        <v>6</v>
      </c>
      <c r="H62" s="165">
        <v>2</v>
      </c>
      <c r="I62" s="165">
        <v>2</v>
      </c>
      <c r="J62" s="165">
        <v>2</v>
      </c>
      <c r="K62" s="165">
        <v>5</v>
      </c>
      <c r="L62" s="165">
        <v>2</v>
      </c>
      <c r="M62" s="165">
        <v>5</v>
      </c>
      <c r="N62" s="165">
        <v>3</v>
      </c>
      <c r="O62" s="165">
        <v>5</v>
      </c>
      <c r="P62" s="165">
        <v>3</v>
      </c>
      <c r="Q62" s="165">
        <v>5</v>
      </c>
      <c r="R62" s="165">
        <v>5</v>
      </c>
      <c r="S62" s="165">
        <v>5</v>
      </c>
      <c r="T62" s="165">
        <v>4</v>
      </c>
      <c r="U62" s="165"/>
      <c r="V62" s="159">
        <f>SUM(E62,G62,I62,K62,M62,O62,Q62,S62)</f>
        <v>38</v>
      </c>
      <c r="W62" s="159">
        <f>SUM(F62,H62,J62,L62,N62,P62,R62,T62)</f>
        <v>23</v>
      </c>
      <c r="X62" s="165">
        <v>23</v>
      </c>
      <c r="Y62" s="14"/>
    </row>
    <row r="63" spans="1:25" ht="409.5">
      <c r="A63" s="29"/>
      <c r="B63" s="19"/>
      <c r="C63" s="19"/>
      <c r="D63" s="19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29"/>
      <c r="W63" s="29"/>
      <c r="X63" s="68"/>
      <c r="Y63" s="14"/>
    </row>
    <row r="64" spans="1:25" ht="409.5">
      <c r="A64" s="29"/>
      <c r="B64" s="19"/>
      <c r="C64" s="19"/>
      <c r="D64" s="19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29"/>
      <c r="W64" s="29"/>
      <c r="X64" s="68"/>
      <c r="Y64" s="14"/>
    </row>
    <row r="65" spans="1:25" ht="15.75">
      <c r="A65" s="248" t="s">
        <v>740</v>
      </c>
      <c r="B65" s="248"/>
      <c r="C65" s="248"/>
      <c r="D65" s="19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29"/>
      <c r="W65" s="29"/>
      <c r="X65" s="68"/>
      <c r="Y65" s="14"/>
    </row>
    <row r="66" spans="1:25" ht="409.5">
      <c r="A66" s="29"/>
      <c r="B66" s="29"/>
      <c r="C66" s="19"/>
      <c r="D66" s="19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29"/>
      <c r="W66" s="29"/>
      <c r="X66" s="68"/>
      <c r="Y66" s="14"/>
    </row>
    <row r="67" spans="1:25" ht="409.5">
      <c r="A67" s="159">
        <v>1</v>
      </c>
      <c r="B67" s="160" t="s">
        <v>741</v>
      </c>
      <c r="C67" s="160" t="s">
        <v>90</v>
      </c>
      <c r="D67" s="160" t="s">
        <v>720</v>
      </c>
      <c r="E67" s="165">
        <v>2</v>
      </c>
      <c r="F67" s="165">
        <v>2</v>
      </c>
      <c r="G67" s="165">
        <v>6</v>
      </c>
      <c r="H67" s="165">
        <v>2</v>
      </c>
      <c r="I67" s="165">
        <v>3</v>
      </c>
      <c r="J67" s="165">
        <v>3</v>
      </c>
      <c r="K67" s="165">
        <v>5</v>
      </c>
      <c r="L67" s="165">
        <v>3</v>
      </c>
      <c r="M67" s="165">
        <v>1</v>
      </c>
      <c r="N67" s="165">
        <v>1</v>
      </c>
      <c r="O67" s="165">
        <v>2</v>
      </c>
      <c r="P67" s="165">
        <v>1</v>
      </c>
      <c r="Q67" s="165">
        <v>3</v>
      </c>
      <c r="R67" s="165">
        <v>3</v>
      </c>
      <c r="S67" s="165">
        <v>3</v>
      </c>
      <c r="T67" s="165">
        <v>3</v>
      </c>
      <c r="U67" s="165"/>
      <c r="V67" s="159">
        <f>SUM(E67,G67,I67,K67,M67,O67,Q67,S67)</f>
        <v>25</v>
      </c>
      <c r="W67" s="159">
        <f>SUM(F67,H67,J67,L67,N67,P67,R67,T67)</f>
        <v>18</v>
      </c>
      <c r="X67" s="165"/>
      <c r="Y67" s="14"/>
    </row>
    <row r="68" spans="1:25" ht="409.5">
      <c r="A68" s="159"/>
      <c r="B68" s="160"/>
      <c r="C68" s="160"/>
      <c r="D68" s="160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59"/>
      <c r="W68" s="159"/>
      <c r="X68" s="165"/>
      <c r="Y68" s="14"/>
    </row>
    <row r="69" spans="1:25" ht="409.5">
      <c r="A69" s="159">
        <v>1</v>
      </c>
      <c r="B69" s="160" t="s">
        <v>742</v>
      </c>
      <c r="C69" s="160" t="s">
        <v>74</v>
      </c>
      <c r="D69" s="160" t="s">
        <v>51</v>
      </c>
      <c r="E69" s="165">
        <v>6</v>
      </c>
      <c r="F69" s="165">
        <v>2</v>
      </c>
      <c r="G69" s="165">
        <v>6</v>
      </c>
      <c r="H69" s="165">
        <v>2</v>
      </c>
      <c r="I69" s="165">
        <v>6</v>
      </c>
      <c r="J69" s="165">
        <v>4</v>
      </c>
      <c r="K69" s="165">
        <v>6</v>
      </c>
      <c r="L69" s="165">
        <v>3</v>
      </c>
      <c r="M69" s="165">
        <v>6</v>
      </c>
      <c r="N69" s="165">
        <v>4</v>
      </c>
      <c r="O69" s="165">
        <v>5</v>
      </c>
      <c r="P69" s="165">
        <v>3</v>
      </c>
      <c r="Q69" s="165">
        <v>6</v>
      </c>
      <c r="R69" s="165">
        <v>5</v>
      </c>
      <c r="S69" s="165">
        <v>6</v>
      </c>
      <c r="T69" s="165">
        <v>5</v>
      </c>
      <c r="U69" s="165"/>
      <c r="V69" s="159">
        <f>SUM(E69,G69,I69,K69,M69,O69,Q69,S69)</f>
        <v>47</v>
      </c>
      <c r="W69" s="159">
        <f>SUM(F69,H69,J69,L69,N69,P69,R69,T69)</f>
        <v>28</v>
      </c>
      <c r="X69" s="165"/>
      <c r="Y69" s="14"/>
    </row>
    <row r="70" spans="1:25" ht="409.5">
      <c r="A70" s="29"/>
      <c r="B70" s="29"/>
      <c r="C70" s="19"/>
      <c r="D70" s="19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29"/>
      <c r="W70" s="29"/>
      <c r="X70" s="68"/>
      <c r="Y70" s="14"/>
    </row>
    <row r="71" spans="1:25" ht="409.5">
      <c r="A71" s="29"/>
      <c r="B71" s="29"/>
      <c r="C71" s="19"/>
      <c r="D71" s="19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29"/>
      <c r="W71" s="29"/>
      <c r="X71" s="68"/>
      <c r="Y71" s="14"/>
    </row>
    <row r="72" spans="1:25" ht="409.5">
      <c r="A72" s="29"/>
      <c r="B72" s="29"/>
      <c r="C72" s="19"/>
      <c r="D72" s="19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29"/>
      <c r="W72" s="29"/>
      <c r="X72" s="68"/>
      <c r="Y72" s="14"/>
    </row>
    <row r="73" spans="1:25" ht="15.75">
      <c r="A73" s="248" t="s">
        <v>743</v>
      </c>
      <c r="B73" s="248"/>
      <c r="C73" s="248"/>
      <c r="D73" s="168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68"/>
      <c r="V73" s="29"/>
      <c r="W73" s="29"/>
      <c r="X73" s="29"/>
      <c r="Y73" s="29"/>
    </row>
    <row r="74" spans="1:25" ht="15.75">
      <c r="A74" s="14"/>
      <c r="B74" s="14"/>
      <c r="C74" s="158"/>
      <c r="D74" s="158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7"/>
      <c r="V74" s="14"/>
      <c r="W74" s="14"/>
      <c r="X74" s="14"/>
      <c r="Y74" s="14"/>
    </row>
    <row r="75" spans="1:25" ht="409.5">
      <c r="A75" s="159">
        <v>1</v>
      </c>
      <c r="B75" s="160" t="s">
        <v>744</v>
      </c>
      <c r="C75" s="160" t="s">
        <v>216</v>
      </c>
      <c r="D75" s="160" t="s">
        <v>721</v>
      </c>
      <c r="E75" s="165">
        <v>2</v>
      </c>
      <c r="F75" s="165">
        <v>2</v>
      </c>
      <c r="G75" s="165">
        <v>5</v>
      </c>
      <c r="H75" s="165">
        <v>2</v>
      </c>
      <c r="I75" s="165">
        <v>4</v>
      </c>
      <c r="J75" s="165">
        <v>3</v>
      </c>
      <c r="K75" s="165">
        <v>5</v>
      </c>
      <c r="L75" s="165">
        <v>3</v>
      </c>
      <c r="M75" s="165">
        <v>6</v>
      </c>
      <c r="N75" s="165">
        <v>4</v>
      </c>
      <c r="O75" s="165">
        <v>6</v>
      </c>
      <c r="P75" s="165">
        <v>3</v>
      </c>
      <c r="Q75" s="165">
        <v>6</v>
      </c>
      <c r="R75" s="165">
        <v>5</v>
      </c>
      <c r="S75" s="165">
        <v>6</v>
      </c>
      <c r="T75" s="165">
        <v>5</v>
      </c>
      <c r="U75" s="165"/>
      <c r="V75" s="159">
        <f>SUM(E75,G75,I75,K75,M75,O75,Q75,S75)</f>
        <v>40</v>
      </c>
      <c r="W75" s="159">
        <f>SUM(F75,H75,J75,L75,N75,P75,R75,T75)</f>
        <v>27</v>
      </c>
      <c r="X75" s="165">
        <v>23</v>
      </c>
      <c r="Y75" s="14" t="s">
        <v>125</v>
      </c>
    </row>
    <row r="76" spans="1:25" ht="409.5">
      <c r="A76" s="159"/>
      <c r="B76" s="160"/>
      <c r="C76" s="160"/>
      <c r="D76" s="160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59"/>
      <c r="W76" s="159"/>
      <c r="X76" s="165"/>
      <c r="Y76" s="14"/>
    </row>
    <row r="77" spans="1:25" ht="409.5">
      <c r="A77" s="159">
        <v>1</v>
      </c>
      <c r="B77" s="160" t="s">
        <v>745</v>
      </c>
      <c r="C77" s="160" t="s">
        <v>76</v>
      </c>
      <c r="D77" s="160" t="s">
        <v>722</v>
      </c>
      <c r="E77" s="165">
        <v>4</v>
      </c>
      <c r="F77" s="165">
        <v>2</v>
      </c>
      <c r="G77" s="165">
        <v>5</v>
      </c>
      <c r="H77" s="165">
        <v>2</v>
      </c>
      <c r="I77" s="165">
        <v>5</v>
      </c>
      <c r="J77" s="165">
        <v>4</v>
      </c>
      <c r="K77" s="165">
        <v>6</v>
      </c>
      <c r="L77" s="165">
        <v>3</v>
      </c>
      <c r="M77" s="165">
        <v>4</v>
      </c>
      <c r="N77" s="165">
        <v>4</v>
      </c>
      <c r="O77" s="165">
        <v>6</v>
      </c>
      <c r="P77" s="165">
        <v>3</v>
      </c>
      <c r="Q77" s="165">
        <v>3</v>
      </c>
      <c r="R77" s="165">
        <v>3</v>
      </c>
      <c r="S77" s="165">
        <v>5</v>
      </c>
      <c r="T77" s="165">
        <v>4</v>
      </c>
      <c r="U77" s="165"/>
      <c r="V77" s="159">
        <f aca="true" t="shared" si="6" ref="V77:W84">SUM(E77,G77,I77,K77,M77,O77,Q77,S77)</f>
        <v>38</v>
      </c>
      <c r="W77" s="159">
        <f t="shared" si="6"/>
        <v>25</v>
      </c>
      <c r="X77" s="165">
        <v>15</v>
      </c>
      <c r="Y77" s="14"/>
    </row>
    <row r="78" spans="1:25" ht="409.5">
      <c r="A78" s="159">
        <v>2</v>
      </c>
      <c r="B78" s="160" t="s">
        <v>745</v>
      </c>
      <c r="C78" s="160" t="s">
        <v>18</v>
      </c>
      <c r="D78" s="160" t="s">
        <v>52</v>
      </c>
      <c r="E78" s="165">
        <v>2</v>
      </c>
      <c r="F78" s="165">
        <v>1</v>
      </c>
      <c r="G78" s="165">
        <v>6</v>
      </c>
      <c r="H78" s="165">
        <v>2</v>
      </c>
      <c r="I78" s="165">
        <v>5</v>
      </c>
      <c r="J78" s="165">
        <v>3</v>
      </c>
      <c r="K78" s="165">
        <v>6</v>
      </c>
      <c r="L78" s="165">
        <v>3</v>
      </c>
      <c r="M78" s="165">
        <v>3</v>
      </c>
      <c r="N78" s="165">
        <v>2</v>
      </c>
      <c r="O78" s="165">
        <v>4</v>
      </c>
      <c r="P78" s="165">
        <v>3</v>
      </c>
      <c r="Q78" s="165">
        <v>4</v>
      </c>
      <c r="R78" s="165">
        <v>4</v>
      </c>
      <c r="S78" s="165">
        <v>6</v>
      </c>
      <c r="T78" s="165">
        <v>5</v>
      </c>
      <c r="U78" s="165"/>
      <c r="V78" s="159">
        <f t="shared" si="6"/>
        <v>36</v>
      </c>
      <c r="W78" s="159">
        <f t="shared" si="6"/>
        <v>23</v>
      </c>
      <c r="X78" s="165">
        <v>15</v>
      </c>
      <c r="Y78" s="14"/>
    </row>
    <row r="79" spans="1:25" ht="409.5">
      <c r="A79" s="159">
        <v>3</v>
      </c>
      <c r="B79" s="160" t="s">
        <v>745</v>
      </c>
      <c r="C79" s="160" t="s">
        <v>724</v>
      </c>
      <c r="D79" s="160" t="s">
        <v>722</v>
      </c>
      <c r="E79" s="165">
        <v>4</v>
      </c>
      <c r="F79" s="165">
        <v>2</v>
      </c>
      <c r="G79" s="165">
        <v>5</v>
      </c>
      <c r="H79" s="165">
        <v>2</v>
      </c>
      <c r="I79" s="165">
        <v>4</v>
      </c>
      <c r="J79" s="165">
        <v>3</v>
      </c>
      <c r="K79" s="165">
        <v>6</v>
      </c>
      <c r="L79" s="165">
        <v>3</v>
      </c>
      <c r="M79" s="165">
        <v>5</v>
      </c>
      <c r="N79" s="165">
        <v>3</v>
      </c>
      <c r="O79" s="165">
        <v>4</v>
      </c>
      <c r="P79" s="165">
        <v>2</v>
      </c>
      <c r="Q79" s="165">
        <v>3</v>
      </c>
      <c r="R79" s="165">
        <v>3</v>
      </c>
      <c r="S79" s="165">
        <v>4</v>
      </c>
      <c r="T79" s="165">
        <v>3</v>
      </c>
      <c r="U79" s="165"/>
      <c r="V79" s="159">
        <f t="shared" si="6"/>
        <v>35</v>
      </c>
      <c r="W79" s="159">
        <f t="shared" si="6"/>
        <v>21</v>
      </c>
      <c r="X79" s="165">
        <v>17</v>
      </c>
      <c r="Y79" s="14"/>
    </row>
    <row r="80" spans="1:25" ht="409.5">
      <c r="A80" s="159">
        <v>4</v>
      </c>
      <c r="B80" s="160" t="s">
        <v>745</v>
      </c>
      <c r="C80" s="160" t="s">
        <v>60</v>
      </c>
      <c r="D80" s="160" t="s">
        <v>52</v>
      </c>
      <c r="E80" s="165">
        <v>1</v>
      </c>
      <c r="F80" s="165">
        <v>1</v>
      </c>
      <c r="G80" s="165">
        <v>5</v>
      </c>
      <c r="H80" s="165">
        <v>2</v>
      </c>
      <c r="I80" s="165">
        <v>4</v>
      </c>
      <c r="J80" s="165">
        <v>4</v>
      </c>
      <c r="K80" s="165">
        <v>5</v>
      </c>
      <c r="L80" s="165">
        <v>3</v>
      </c>
      <c r="M80" s="165">
        <v>2</v>
      </c>
      <c r="N80" s="165">
        <v>2</v>
      </c>
      <c r="O80" s="165">
        <v>4</v>
      </c>
      <c r="P80" s="165">
        <v>2</v>
      </c>
      <c r="Q80" s="165">
        <v>5</v>
      </c>
      <c r="R80" s="165">
        <v>5</v>
      </c>
      <c r="S80" s="165">
        <v>6</v>
      </c>
      <c r="T80" s="165">
        <v>5</v>
      </c>
      <c r="U80" s="165"/>
      <c r="V80" s="159">
        <f t="shared" si="6"/>
        <v>32</v>
      </c>
      <c r="W80" s="159">
        <f t="shared" si="6"/>
        <v>24</v>
      </c>
      <c r="X80" s="165">
        <v>0</v>
      </c>
      <c r="Y80" s="14"/>
    </row>
    <row r="81" spans="1:25" ht="409.5">
      <c r="A81" s="159">
        <v>5</v>
      </c>
      <c r="B81" s="160" t="s">
        <v>745</v>
      </c>
      <c r="C81" s="160" t="s">
        <v>94</v>
      </c>
      <c r="D81" s="160" t="s">
        <v>722</v>
      </c>
      <c r="E81" s="165">
        <v>3</v>
      </c>
      <c r="F81" s="165">
        <v>2</v>
      </c>
      <c r="G81" s="165">
        <v>3</v>
      </c>
      <c r="H81" s="165">
        <v>1</v>
      </c>
      <c r="I81" s="165">
        <v>4</v>
      </c>
      <c r="J81" s="165">
        <v>3</v>
      </c>
      <c r="K81" s="165">
        <v>3</v>
      </c>
      <c r="L81" s="165">
        <v>2</v>
      </c>
      <c r="M81" s="165">
        <v>1</v>
      </c>
      <c r="N81" s="165">
        <v>1</v>
      </c>
      <c r="O81" s="165">
        <v>3</v>
      </c>
      <c r="P81" s="165">
        <v>1</v>
      </c>
      <c r="Q81" s="165">
        <v>6</v>
      </c>
      <c r="R81" s="165">
        <v>5</v>
      </c>
      <c r="S81" s="165">
        <v>4</v>
      </c>
      <c r="T81" s="165">
        <v>4</v>
      </c>
      <c r="U81" s="165"/>
      <c r="V81" s="159">
        <f t="shared" si="6"/>
        <v>27</v>
      </c>
      <c r="W81" s="159">
        <f t="shared" si="6"/>
        <v>19</v>
      </c>
      <c r="X81" s="165">
        <v>18</v>
      </c>
      <c r="Y81" s="14"/>
    </row>
    <row r="82" spans="1:25" ht="409.5">
      <c r="A82" s="159">
        <v>6</v>
      </c>
      <c r="B82" s="160" t="s">
        <v>745</v>
      </c>
      <c r="C82" s="160" t="s">
        <v>19</v>
      </c>
      <c r="D82" s="160" t="s">
        <v>720</v>
      </c>
      <c r="E82" s="165">
        <v>0</v>
      </c>
      <c r="F82" s="165">
        <v>0</v>
      </c>
      <c r="G82" s="165">
        <v>3</v>
      </c>
      <c r="H82" s="165">
        <v>2</v>
      </c>
      <c r="I82" s="165">
        <v>2</v>
      </c>
      <c r="J82" s="165">
        <v>2</v>
      </c>
      <c r="K82" s="165">
        <v>5</v>
      </c>
      <c r="L82" s="165">
        <v>3</v>
      </c>
      <c r="M82" s="165">
        <v>2</v>
      </c>
      <c r="N82" s="165">
        <v>1</v>
      </c>
      <c r="O82" s="165">
        <v>3</v>
      </c>
      <c r="P82" s="165">
        <v>2</v>
      </c>
      <c r="Q82" s="165">
        <v>4</v>
      </c>
      <c r="R82" s="165">
        <v>4</v>
      </c>
      <c r="S82" s="165">
        <v>6</v>
      </c>
      <c r="T82" s="165">
        <v>5</v>
      </c>
      <c r="U82" s="165"/>
      <c r="V82" s="159">
        <f t="shared" si="6"/>
        <v>25</v>
      </c>
      <c r="W82" s="159">
        <f t="shared" si="6"/>
        <v>19</v>
      </c>
      <c r="X82" s="165">
        <v>12</v>
      </c>
      <c r="Y82" s="14"/>
    </row>
    <row r="83" spans="1:25" ht="409.5">
      <c r="A83" s="159">
        <v>7</v>
      </c>
      <c r="B83" s="160" t="s">
        <v>745</v>
      </c>
      <c r="C83" s="160" t="s">
        <v>80</v>
      </c>
      <c r="D83" s="160" t="s">
        <v>720</v>
      </c>
      <c r="E83" s="165">
        <v>2</v>
      </c>
      <c r="F83" s="165">
        <v>2</v>
      </c>
      <c r="G83" s="165">
        <v>0</v>
      </c>
      <c r="H83" s="165">
        <v>0</v>
      </c>
      <c r="I83" s="165">
        <v>4</v>
      </c>
      <c r="J83" s="165">
        <v>4</v>
      </c>
      <c r="K83" s="165">
        <v>3</v>
      </c>
      <c r="L83" s="165">
        <v>3</v>
      </c>
      <c r="M83" s="165">
        <v>3</v>
      </c>
      <c r="N83" s="165">
        <v>3</v>
      </c>
      <c r="O83" s="165">
        <v>1</v>
      </c>
      <c r="P83" s="165">
        <v>1</v>
      </c>
      <c r="Q83" s="165">
        <v>1</v>
      </c>
      <c r="R83" s="165">
        <v>1</v>
      </c>
      <c r="S83" s="165">
        <v>6</v>
      </c>
      <c r="T83" s="165">
        <v>5</v>
      </c>
      <c r="U83" s="165"/>
      <c r="V83" s="159">
        <f t="shared" si="6"/>
        <v>20</v>
      </c>
      <c r="W83" s="159">
        <f t="shared" si="6"/>
        <v>19</v>
      </c>
      <c r="X83" s="165">
        <v>0</v>
      </c>
      <c r="Y83" s="14"/>
    </row>
    <row r="84" spans="1:25" ht="409.5">
      <c r="A84" s="159">
        <v>8</v>
      </c>
      <c r="B84" s="160" t="s">
        <v>745</v>
      </c>
      <c r="C84" s="160" t="s">
        <v>47</v>
      </c>
      <c r="D84" s="160" t="s">
        <v>729</v>
      </c>
      <c r="E84" s="165">
        <v>3</v>
      </c>
      <c r="F84" s="165">
        <v>2</v>
      </c>
      <c r="G84" s="165">
        <v>5</v>
      </c>
      <c r="H84" s="165">
        <v>2</v>
      </c>
      <c r="I84" s="165">
        <v>0</v>
      </c>
      <c r="J84" s="165">
        <v>0</v>
      </c>
      <c r="K84" s="165">
        <v>1</v>
      </c>
      <c r="L84" s="165">
        <v>1</v>
      </c>
      <c r="M84" s="165">
        <v>2</v>
      </c>
      <c r="N84" s="165">
        <v>2</v>
      </c>
      <c r="O84" s="165">
        <v>2</v>
      </c>
      <c r="P84" s="165">
        <v>1</v>
      </c>
      <c r="Q84" s="165">
        <v>4</v>
      </c>
      <c r="R84" s="165">
        <v>4</v>
      </c>
      <c r="S84" s="165">
        <v>3</v>
      </c>
      <c r="T84" s="165">
        <v>3</v>
      </c>
      <c r="U84" s="165"/>
      <c r="V84" s="159">
        <f t="shared" si="6"/>
        <v>20</v>
      </c>
      <c r="W84" s="159">
        <f t="shared" si="6"/>
        <v>15</v>
      </c>
      <c r="X84" s="165">
        <v>0</v>
      </c>
      <c r="Y84" s="14"/>
    </row>
    <row r="85" spans="1:25" ht="409.5">
      <c r="A85" s="160"/>
      <c r="B85" s="160"/>
      <c r="C85" s="160"/>
      <c r="D85" s="160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59"/>
      <c r="W85" s="159"/>
      <c r="X85" s="165"/>
      <c r="Y85" s="14"/>
    </row>
    <row r="86" spans="1:25" ht="409.5">
      <c r="A86" s="159">
        <v>1</v>
      </c>
      <c r="B86" s="160" t="s">
        <v>746</v>
      </c>
      <c r="C86" s="160" t="s">
        <v>101</v>
      </c>
      <c r="D86" s="160" t="s">
        <v>721</v>
      </c>
      <c r="E86" s="165">
        <v>6</v>
      </c>
      <c r="F86" s="165">
        <v>2</v>
      </c>
      <c r="G86" s="165">
        <v>6</v>
      </c>
      <c r="H86" s="165">
        <v>2</v>
      </c>
      <c r="I86" s="165">
        <v>6</v>
      </c>
      <c r="J86" s="165">
        <v>4</v>
      </c>
      <c r="K86" s="165">
        <v>5</v>
      </c>
      <c r="L86" s="165">
        <v>3</v>
      </c>
      <c r="M86" s="165">
        <v>6</v>
      </c>
      <c r="N86" s="165">
        <v>4</v>
      </c>
      <c r="O86" s="165">
        <v>6</v>
      </c>
      <c r="P86" s="165">
        <v>3</v>
      </c>
      <c r="Q86" s="165">
        <v>6</v>
      </c>
      <c r="R86" s="165">
        <v>5</v>
      </c>
      <c r="S86" s="165">
        <v>6</v>
      </c>
      <c r="T86" s="165">
        <v>5</v>
      </c>
      <c r="U86" s="165"/>
      <c r="V86" s="159">
        <f aca="true" t="shared" si="7" ref="V86:W91">SUM(E86,G86,I86,K86,M86,O86,Q86,S86)</f>
        <v>47</v>
      </c>
      <c r="W86" s="159">
        <f t="shared" si="7"/>
        <v>28</v>
      </c>
      <c r="X86" s="165">
        <v>25</v>
      </c>
      <c r="Y86" s="14" t="s">
        <v>119</v>
      </c>
    </row>
    <row r="87" spans="1:25" ht="409.5">
      <c r="A87" s="159">
        <v>2</v>
      </c>
      <c r="B87" s="160" t="s">
        <v>746</v>
      </c>
      <c r="C87" s="160" t="s">
        <v>10</v>
      </c>
      <c r="D87" s="160" t="s">
        <v>52</v>
      </c>
      <c r="E87" s="165">
        <v>5</v>
      </c>
      <c r="F87" s="165">
        <v>2</v>
      </c>
      <c r="G87" s="165">
        <v>6</v>
      </c>
      <c r="H87" s="165">
        <v>2</v>
      </c>
      <c r="I87" s="165">
        <v>6</v>
      </c>
      <c r="J87" s="165">
        <v>4</v>
      </c>
      <c r="K87" s="165">
        <v>6</v>
      </c>
      <c r="L87" s="165">
        <v>3</v>
      </c>
      <c r="M87" s="165">
        <v>6</v>
      </c>
      <c r="N87" s="165">
        <v>4</v>
      </c>
      <c r="O87" s="165">
        <v>6</v>
      </c>
      <c r="P87" s="165">
        <v>3</v>
      </c>
      <c r="Q87" s="165">
        <v>6</v>
      </c>
      <c r="R87" s="165">
        <v>5</v>
      </c>
      <c r="S87" s="165">
        <v>6</v>
      </c>
      <c r="T87" s="165">
        <v>5</v>
      </c>
      <c r="U87" s="165"/>
      <c r="V87" s="159">
        <f t="shared" si="7"/>
        <v>47</v>
      </c>
      <c r="W87" s="159">
        <f t="shared" si="7"/>
        <v>28</v>
      </c>
      <c r="X87" s="165">
        <v>8</v>
      </c>
      <c r="Y87" s="14" t="s">
        <v>119</v>
      </c>
    </row>
    <row r="88" spans="1:25" ht="409.5">
      <c r="A88" s="159">
        <v>3</v>
      </c>
      <c r="B88" s="160" t="s">
        <v>746</v>
      </c>
      <c r="C88" s="160" t="s">
        <v>15</v>
      </c>
      <c r="D88" s="160" t="s">
        <v>722</v>
      </c>
      <c r="E88" s="165">
        <v>5</v>
      </c>
      <c r="F88" s="165">
        <v>2</v>
      </c>
      <c r="G88" s="165">
        <v>6</v>
      </c>
      <c r="H88" s="165">
        <v>2</v>
      </c>
      <c r="I88" s="165">
        <v>6</v>
      </c>
      <c r="J88" s="165">
        <v>4</v>
      </c>
      <c r="K88" s="165">
        <v>6</v>
      </c>
      <c r="L88" s="165">
        <v>3</v>
      </c>
      <c r="M88" s="165">
        <v>6</v>
      </c>
      <c r="N88" s="165">
        <v>4</v>
      </c>
      <c r="O88" s="165">
        <v>6</v>
      </c>
      <c r="P88" s="165">
        <v>3</v>
      </c>
      <c r="Q88" s="165">
        <v>5</v>
      </c>
      <c r="R88" s="165">
        <v>4</v>
      </c>
      <c r="S88" s="165">
        <v>6</v>
      </c>
      <c r="T88" s="165">
        <v>5</v>
      </c>
      <c r="U88" s="165"/>
      <c r="V88" s="159">
        <f t="shared" si="7"/>
        <v>46</v>
      </c>
      <c r="W88" s="159">
        <f t="shared" si="7"/>
        <v>27</v>
      </c>
      <c r="X88" s="165">
        <v>24</v>
      </c>
      <c r="Y88" s="14" t="s">
        <v>125</v>
      </c>
    </row>
    <row r="89" spans="1:25" ht="409.5">
      <c r="A89" s="159">
        <v>4</v>
      </c>
      <c r="B89" s="160" t="s">
        <v>746</v>
      </c>
      <c r="C89" s="160" t="s">
        <v>170</v>
      </c>
      <c r="D89" s="160" t="s">
        <v>720</v>
      </c>
      <c r="E89" s="165">
        <v>3</v>
      </c>
      <c r="F89" s="165">
        <v>2</v>
      </c>
      <c r="G89" s="165">
        <v>6</v>
      </c>
      <c r="H89" s="165">
        <v>2</v>
      </c>
      <c r="I89" s="165">
        <v>5</v>
      </c>
      <c r="J89" s="165">
        <v>4</v>
      </c>
      <c r="K89" s="165">
        <v>6</v>
      </c>
      <c r="L89" s="165">
        <v>3</v>
      </c>
      <c r="M89" s="165">
        <v>6</v>
      </c>
      <c r="N89" s="165">
        <v>4</v>
      </c>
      <c r="O89" s="165">
        <v>6</v>
      </c>
      <c r="P89" s="165">
        <v>3</v>
      </c>
      <c r="Q89" s="165">
        <v>5</v>
      </c>
      <c r="R89" s="165">
        <v>5</v>
      </c>
      <c r="S89" s="165">
        <v>6</v>
      </c>
      <c r="T89" s="165">
        <v>5</v>
      </c>
      <c r="U89" s="165"/>
      <c r="V89" s="159">
        <f t="shared" si="7"/>
        <v>43</v>
      </c>
      <c r="W89" s="159">
        <f t="shared" si="7"/>
        <v>28</v>
      </c>
      <c r="X89" s="165">
        <v>18</v>
      </c>
      <c r="Y89" s="14" t="s">
        <v>125</v>
      </c>
    </row>
    <row r="90" spans="1:25" ht="409.5">
      <c r="A90" s="159">
        <v>5</v>
      </c>
      <c r="B90" s="160" t="s">
        <v>746</v>
      </c>
      <c r="C90" s="160" t="s">
        <v>726</v>
      </c>
      <c r="D90" s="160" t="s">
        <v>722</v>
      </c>
      <c r="E90" s="165">
        <v>2</v>
      </c>
      <c r="F90" s="165">
        <v>1</v>
      </c>
      <c r="G90" s="165">
        <v>6</v>
      </c>
      <c r="H90" s="165">
        <v>2</v>
      </c>
      <c r="I90" s="165">
        <v>1</v>
      </c>
      <c r="J90" s="165">
        <v>1</v>
      </c>
      <c r="K90" s="165">
        <v>5</v>
      </c>
      <c r="L90" s="165">
        <v>3</v>
      </c>
      <c r="M90" s="165">
        <v>4</v>
      </c>
      <c r="N90" s="165">
        <v>2</v>
      </c>
      <c r="O90" s="165">
        <v>4</v>
      </c>
      <c r="P90" s="165">
        <v>2</v>
      </c>
      <c r="Q90" s="165">
        <v>4</v>
      </c>
      <c r="R90" s="165">
        <v>3</v>
      </c>
      <c r="S90" s="165">
        <v>3</v>
      </c>
      <c r="T90" s="165">
        <v>3</v>
      </c>
      <c r="U90" s="165"/>
      <c r="V90" s="159">
        <f t="shared" si="7"/>
        <v>29</v>
      </c>
      <c r="W90" s="159">
        <f t="shared" si="7"/>
        <v>17</v>
      </c>
      <c r="X90" s="165">
        <v>19</v>
      </c>
      <c r="Y90" s="14"/>
    </row>
    <row r="91" spans="1:25" ht="409.5">
      <c r="A91" s="159">
        <v>6</v>
      </c>
      <c r="B91" s="160" t="s">
        <v>746</v>
      </c>
      <c r="C91" s="160" t="s">
        <v>44</v>
      </c>
      <c r="D91" s="160" t="s">
        <v>722</v>
      </c>
      <c r="E91" s="165">
        <v>4</v>
      </c>
      <c r="F91" s="165">
        <v>2</v>
      </c>
      <c r="G91" s="165">
        <v>4</v>
      </c>
      <c r="H91" s="165">
        <v>2</v>
      </c>
      <c r="I91" s="165">
        <v>2</v>
      </c>
      <c r="J91" s="165">
        <v>1</v>
      </c>
      <c r="K91" s="165">
        <v>4</v>
      </c>
      <c r="L91" s="165">
        <v>3</v>
      </c>
      <c r="M91" s="165">
        <v>0</v>
      </c>
      <c r="N91" s="165">
        <v>0</v>
      </c>
      <c r="O91" s="165">
        <v>4</v>
      </c>
      <c r="P91" s="165">
        <v>2</v>
      </c>
      <c r="Q91" s="165">
        <v>1</v>
      </c>
      <c r="R91" s="165">
        <v>1</v>
      </c>
      <c r="S91" s="165">
        <v>5</v>
      </c>
      <c r="T91" s="165">
        <v>4</v>
      </c>
      <c r="U91" s="165"/>
      <c r="V91" s="159">
        <f t="shared" si="7"/>
        <v>24</v>
      </c>
      <c r="W91" s="159">
        <f t="shared" si="7"/>
        <v>15</v>
      </c>
      <c r="X91" s="165">
        <v>12</v>
      </c>
      <c r="Y91" s="14"/>
    </row>
    <row r="92" spans="1:25" ht="409.5">
      <c r="A92" s="159"/>
      <c r="B92" s="160"/>
      <c r="C92" s="160"/>
      <c r="D92" s="160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59"/>
      <c r="W92" s="159"/>
      <c r="X92" s="165"/>
      <c r="Y92" s="14"/>
    </row>
    <row r="93" spans="1:25" ht="409.5">
      <c r="A93" s="159">
        <v>1</v>
      </c>
      <c r="B93" s="160" t="s">
        <v>747</v>
      </c>
      <c r="C93" s="160" t="s">
        <v>24</v>
      </c>
      <c r="D93" s="160" t="s">
        <v>51</v>
      </c>
      <c r="E93" s="165">
        <v>5</v>
      </c>
      <c r="F93" s="165">
        <v>2</v>
      </c>
      <c r="G93" s="165">
        <v>6</v>
      </c>
      <c r="H93" s="165">
        <v>2</v>
      </c>
      <c r="I93" s="165">
        <v>4</v>
      </c>
      <c r="J93" s="165">
        <v>2</v>
      </c>
      <c r="K93" s="165">
        <v>6</v>
      </c>
      <c r="L93" s="165">
        <v>3</v>
      </c>
      <c r="M93" s="165">
        <v>5</v>
      </c>
      <c r="N93" s="165">
        <v>3</v>
      </c>
      <c r="O93" s="165">
        <v>5</v>
      </c>
      <c r="P93" s="165">
        <v>3</v>
      </c>
      <c r="Q93" s="165">
        <v>3</v>
      </c>
      <c r="R93" s="165">
        <v>3</v>
      </c>
      <c r="S93" s="165">
        <v>5</v>
      </c>
      <c r="T93" s="165">
        <v>4</v>
      </c>
      <c r="U93" s="165"/>
      <c r="V93" s="159">
        <f aca="true" t="shared" si="8" ref="V93:W95">SUM(E93,G93,I93,K93,M93,O93,Q93,S93)</f>
        <v>39</v>
      </c>
      <c r="W93" s="159">
        <f t="shared" si="8"/>
        <v>22</v>
      </c>
      <c r="X93" s="165">
        <v>26</v>
      </c>
      <c r="Y93" s="14"/>
    </row>
    <row r="94" spans="1:25" ht="409.5">
      <c r="A94" s="159">
        <v>2</v>
      </c>
      <c r="B94" s="160" t="s">
        <v>747</v>
      </c>
      <c r="C94" s="160" t="s">
        <v>67</v>
      </c>
      <c r="D94" s="160" t="s">
        <v>722</v>
      </c>
      <c r="E94" s="165">
        <v>4</v>
      </c>
      <c r="F94" s="165">
        <v>2</v>
      </c>
      <c r="G94" s="165">
        <v>4</v>
      </c>
      <c r="H94" s="165">
        <v>2</v>
      </c>
      <c r="I94" s="165">
        <v>5</v>
      </c>
      <c r="J94" s="165">
        <v>3</v>
      </c>
      <c r="K94" s="165">
        <v>5</v>
      </c>
      <c r="L94" s="165">
        <v>2</v>
      </c>
      <c r="M94" s="165">
        <v>6</v>
      </c>
      <c r="N94" s="165">
        <v>4</v>
      </c>
      <c r="O94" s="165">
        <v>2</v>
      </c>
      <c r="P94" s="165">
        <v>1</v>
      </c>
      <c r="Q94" s="165">
        <v>6</v>
      </c>
      <c r="R94" s="165">
        <v>5</v>
      </c>
      <c r="S94" s="165">
        <v>4</v>
      </c>
      <c r="T94" s="165">
        <v>4</v>
      </c>
      <c r="U94" s="165"/>
      <c r="V94" s="159">
        <f t="shared" si="8"/>
        <v>36</v>
      </c>
      <c r="W94" s="159">
        <f t="shared" si="8"/>
        <v>23</v>
      </c>
      <c r="X94" s="165">
        <v>16</v>
      </c>
      <c r="Y94" s="14"/>
    </row>
    <row r="95" spans="1:25" ht="409.5">
      <c r="A95" s="159">
        <v>3</v>
      </c>
      <c r="B95" s="160" t="s">
        <v>747</v>
      </c>
      <c r="C95" s="160" t="s">
        <v>22</v>
      </c>
      <c r="D95" s="160" t="s">
        <v>722</v>
      </c>
      <c r="E95" s="165">
        <v>3</v>
      </c>
      <c r="F95" s="165">
        <v>2</v>
      </c>
      <c r="G95" s="165">
        <v>3</v>
      </c>
      <c r="H95" s="165">
        <v>1</v>
      </c>
      <c r="I95" s="165">
        <v>3</v>
      </c>
      <c r="J95" s="165">
        <v>2</v>
      </c>
      <c r="K95" s="165">
        <v>5</v>
      </c>
      <c r="L95" s="165">
        <v>2</v>
      </c>
      <c r="M95" s="165">
        <v>5</v>
      </c>
      <c r="N95" s="165">
        <v>3</v>
      </c>
      <c r="O95" s="165">
        <v>2</v>
      </c>
      <c r="P95" s="165">
        <v>2</v>
      </c>
      <c r="Q95" s="165">
        <v>4</v>
      </c>
      <c r="R95" s="165">
        <v>3</v>
      </c>
      <c r="S95" s="165">
        <v>4</v>
      </c>
      <c r="T95" s="165">
        <v>4</v>
      </c>
      <c r="U95" s="165"/>
      <c r="V95" s="159">
        <f t="shared" si="8"/>
        <v>29</v>
      </c>
      <c r="W95" s="159">
        <f t="shared" si="8"/>
        <v>19</v>
      </c>
      <c r="X95" s="165">
        <v>9</v>
      </c>
      <c r="Y95" s="14"/>
    </row>
    <row r="96" spans="1:25" ht="409.5">
      <c r="A96" s="7"/>
      <c r="B96" s="7"/>
      <c r="M96"/>
      <c r="V96" s="5"/>
      <c r="W96" s="5"/>
      <c r="Y96" s="14"/>
    </row>
    <row r="97" spans="1:25" ht="409.5">
      <c r="A97" s="7"/>
      <c r="B97" s="7"/>
      <c r="M97"/>
      <c r="V97" s="5"/>
      <c r="W97" s="5"/>
      <c r="Y97" s="14"/>
    </row>
    <row r="98" spans="1:25" ht="409.5">
      <c r="A98" s="7"/>
      <c r="B98" s="7"/>
      <c r="M98"/>
      <c r="V98" s="5"/>
      <c r="W98" s="5"/>
      <c r="Y98" s="14"/>
    </row>
    <row r="99" spans="1:25" ht="409.5">
      <c r="A99" s="7"/>
      <c r="B99" s="7"/>
      <c r="M99"/>
      <c r="V99" s="5"/>
      <c r="W99" s="5"/>
      <c r="Y99" s="14"/>
    </row>
    <row r="100" spans="1:25" ht="409.5">
      <c r="A100" s="7"/>
      <c r="B100" s="7"/>
      <c r="M100"/>
      <c r="V100" s="5"/>
      <c r="W100" s="5"/>
      <c r="Y100" s="14"/>
    </row>
    <row r="101" spans="1:25" ht="409.5">
      <c r="A101" s="7"/>
      <c r="B101" s="7"/>
      <c r="M101"/>
      <c r="V101" s="5"/>
      <c r="W101" s="5"/>
      <c r="Y101" s="14"/>
    </row>
    <row r="102" spans="1:25" ht="18">
      <c r="A102" s="169" t="s">
        <v>748</v>
      </c>
      <c r="F102" s="5"/>
      <c r="G102" s="5"/>
      <c r="M102"/>
      <c r="V102" s="5"/>
      <c r="W102" s="5"/>
      <c r="Y102" s="14"/>
    </row>
    <row r="103" spans="6:25" ht="409.5">
      <c r="F103" s="5"/>
      <c r="G103" s="5"/>
      <c r="M103"/>
      <c r="V103" s="5"/>
      <c r="W103" s="5"/>
      <c r="Y103" s="14"/>
    </row>
    <row r="104" spans="1:25" ht="409.5">
      <c r="A104" s="35" t="s">
        <v>720</v>
      </c>
      <c r="B104" s="35"/>
      <c r="F104" s="5">
        <f>SUM(D105,D106,D107)</f>
        <v>134</v>
      </c>
      <c r="G104" s="5">
        <f>SUM(E105,E106,E107)</f>
        <v>81</v>
      </c>
      <c r="M104"/>
      <c r="V104" s="5"/>
      <c r="W104" s="5"/>
      <c r="Y104" s="14"/>
    </row>
    <row r="105" spans="1:25" ht="409.5">
      <c r="A105" t="s">
        <v>169</v>
      </c>
      <c r="D105">
        <v>47</v>
      </c>
      <c r="E105">
        <v>28</v>
      </c>
      <c r="F105" s="5"/>
      <c r="G105" s="5"/>
      <c r="M105"/>
      <c r="V105" s="5"/>
      <c r="W105" s="5"/>
      <c r="Y105" s="14"/>
    </row>
    <row r="106" spans="1:25" ht="409.5">
      <c r="A106" t="s">
        <v>170</v>
      </c>
      <c r="D106">
        <v>43</v>
      </c>
      <c r="E106">
        <v>26</v>
      </c>
      <c r="F106" s="5"/>
      <c r="G106" s="5"/>
      <c r="M106"/>
      <c r="V106" s="5"/>
      <c r="W106" s="5"/>
      <c r="Y106" s="14"/>
    </row>
    <row r="107" spans="1:25" ht="409.5">
      <c r="A107" t="s">
        <v>168</v>
      </c>
      <c r="D107">
        <v>44</v>
      </c>
      <c r="E107">
        <v>27</v>
      </c>
      <c r="F107" s="5"/>
      <c r="G107" s="5"/>
      <c r="M107"/>
      <c r="V107" s="5"/>
      <c r="W107" s="5"/>
      <c r="Y107" s="14"/>
    </row>
    <row r="108" spans="6:25" ht="409.5">
      <c r="F108" s="5"/>
      <c r="G108" s="5"/>
      <c r="M108"/>
      <c r="V108" s="5"/>
      <c r="W108" s="5"/>
      <c r="Y108" s="14"/>
    </row>
    <row r="109" spans="1:25" ht="409.5">
      <c r="A109" s="216" t="s">
        <v>109</v>
      </c>
      <c r="B109" s="216"/>
      <c r="F109" s="5">
        <f>SUM(D110,D111,D112)</f>
        <v>133</v>
      </c>
      <c r="G109" s="5">
        <f>SUM(E110,E111,E112)</f>
        <v>81</v>
      </c>
      <c r="M109"/>
      <c r="V109" s="5"/>
      <c r="W109" s="5"/>
      <c r="Y109" s="14"/>
    </row>
    <row r="110" spans="1:25" ht="409.5">
      <c r="A110" t="s">
        <v>74</v>
      </c>
      <c r="D110">
        <v>47</v>
      </c>
      <c r="E110">
        <v>28</v>
      </c>
      <c r="F110" s="5"/>
      <c r="G110" s="5"/>
      <c r="M110"/>
      <c r="V110" s="5"/>
      <c r="W110" s="5"/>
      <c r="Y110" s="14"/>
    </row>
    <row r="111" spans="1:25" ht="409.5">
      <c r="A111" t="s">
        <v>12</v>
      </c>
      <c r="D111">
        <v>43</v>
      </c>
      <c r="E111">
        <v>26</v>
      </c>
      <c r="F111" s="5"/>
      <c r="G111" s="5"/>
      <c r="M111"/>
      <c r="V111" s="5"/>
      <c r="W111" s="5"/>
      <c r="Y111" s="14"/>
    </row>
    <row r="112" spans="1:25" ht="409.5">
      <c r="A112" t="s">
        <v>53</v>
      </c>
      <c r="D112">
        <v>43</v>
      </c>
      <c r="E112">
        <v>27</v>
      </c>
      <c r="F112" s="5"/>
      <c r="G112" s="5"/>
      <c r="M112"/>
      <c r="V112" s="5"/>
      <c r="W112" s="5"/>
      <c r="Y112" s="14"/>
    </row>
    <row r="113" spans="6:25" ht="409.5">
      <c r="F113" s="5"/>
      <c r="G113" s="5"/>
      <c r="M113"/>
      <c r="V113" s="5"/>
      <c r="W113" s="5"/>
      <c r="Y113" s="14"/>
    </row>
    <row r="114" spans="1:25" ht="409.5">
      <c r="A114" s="216" t="s">
        <v>63</v>
      </c>
      <c r="B114" s="216"/>
      <c r="F114" s="5">
        <f>SUM(D115,D116,D117)</f>
        <v>133</v>
      </c>
      <c r="G114" s="5">
        <f>SUM(E115,E116,E117)</f>
        <v>79</v>
      </c>
      <c r="M114"/>
      <c r="V114" s="5"/>
      <c r="W114" s="5"/>
      <c r="Y114" s="14"/>
    </row>
    <row r="115" spans="1:25" ht="409.5">
      <c r="A115" t="s">
        <v>749</v>
      </c>
      <c r="D115">
        <v>47</v>
      </c>
      <c r="E115">
        <v>28</v>
      </c>
      <c r="F115" s="5"/>
      <c r="G115" s="5"/>
      <c r="M115"/>
      <c r="V115" s="5"/>
      <c r="W115" s="5"/>
      <c r="Y115" s="14"/>
    </row>
    <row r="116" spans="1:25" ht="409.5">
      <c r="A116" t="s">
        <v>216</v>
      </c>
      <c r="D116">
        <v>43</v>
      </c>
      <c r="E116">
        <v>26</v>
      </c>
      <c r="F116" s="5"/>
      <c r="G116" s="5"/>
      <c r="M116"/>
      <c r="V116" s="5"/>
      <c r="W116" s="5"/>
      <c r="Y116" s="14"/>
    </row>
    <row r="117" spans="1:25" ht="409.5">
      <c r="A117" t="s">
        <v>75</v>
      </c>
      <c r="D117">
        <v>43</v>
      </c>
      <c r="E117">
        <v>25</v>
      </c>
      <c r="F117" s="5"/>
      <c r="G117" s="5"/>
      <c r="M117"/>
      <c r="V117" s="5"/>
      <c r="W117" s="5"/>
      <c r="Y117" s="14"/>
    </row>
    <row r="118" spans="6:25" ht="409.5">
      <c r="F118" s="5"/>
      <c r="G118" s="5"/>
      <c r="M118"/>
      <c r="V118" s="5"/>
      <c r="W118" s="5"/>
      <c r="Y118" s="14"/>
    </row>
    <row r="119" spans="1:25" ht="409.5">
      <c r="A119" s="35" t="s">
        <v>750</v>
      </c>
      <c r="B119" s="35"/>
      <c r="F119" s="5">
        <f>SUM(D120,D121,D122)</f>
        <v>129</v>
      </c>
      <c r="G119" s="5">
        <f>SUM(E120,E121,E122)</f>
        <v>77</v>
      </c>
      <c r="M119"/>
      <c r="V119" s="5"/>
      <c r="W119" s="5"/>
      <c r="Y119" s="14"/>
    </row>
    <row r="120" spans="1:25" ht="409.5">
      <c r="A120" t="s">
        <v>15</v>
      </c>
      <c r="D120">
        <v>45</v>
      </c>
      <c r="E120">
        <v>26</v>
      </c>
      <c r="F120" s="5"/>
      <c r="G120" s="5"/>
      <c r="M120"/>
      <c r="V120" s="5"/>
      <c r="W120" s="5"/>
      <c r="Y120" s="14"/>
    </row>
    <row r="121" spans="1:25" ht="409.5">
      <c r="A121" t="s">
        <v>13</v>
      </c>
      <c r="D121">
        <v>42</v>
      </c>
      <c r="E121">
        <v>26</v>
      </c>
      <c r="F121" s="5"/>
      <c r="G121" s="5"/>
      <c r="M121"/>
      <c r="V121" s="5"/>
      <c r="W121" s="5"/>
      <c r="Y121" s="14"/>
    </row>
    <row r="122" spans="1:25" ht="409.5">
      <c r="A122" t="s">
        <v>76</v>
      </c>
      <c r="D122">
        <v>42</v>
      </c>
      <c r="E122">
        <v>25</v>
      </c>
      <c r="F122" s="5"/>
      <c r="G122" s="5"/>
      <c r="M122"/>
      <c r="V122" s="5"/>
      <c r="W122" s="5"/>
      <c r="Y122" s="14"/>
    </row>
    <row r="123" spans="6:25" ht="409.5">
      <c r="F123" s="5"/>
      <c r="G123" s="5"/>
      <c r="M123"/>
      <c r="V123" s="5"/>
      <c r="W123" s="5"/>
      <c r="Y123" s="14"/>
    </row>
    <row r="124" spans="1:25" ht="409.5">
      <c r="A124" s="216" t="s">
        <v>52</v>
      </c>
      <c r="B124" s="216"/>
      <c r="F124" s="5">
        <f>SUM(D125,D126,D127)</f>
        <v>112</v>
      </c>
      <c r="G124" s="5">
        <f>SUM(E125,E126,E127)</f>
        <v>69</v>
      </c>
      <c r="M124"/>
      <c r="V124" s="5"/>
      <c r="W124" s="5"/>
      <c r="Y124" s="14"/>
    </row>
    <row r="125" spans="1:25" ht="409.5">
      <c r="A125" t="s">
        <v>18</v>
      </c>
      <c r="D125">
        <v>38</v>
      </c>
      <c r="E125">
        <v>24</v>
      </c>
      <c r="F125" s="5"/>
      <c r="G125" s="5"/>
      <c r="M125"/>
      <c r="V125" s="5"/>
      <c r="W125" s="5"/>
      <c r="Y125" s="14"/>
    </row>
    <row r="126" spans="1:25" ht="409.5">
      <c r="A126" t="s">
        <v>60</v>
      </c>
      <c r="D126">
        <v>38</v>
      </c>
      <c r="E126">
        <v>23</v>
      </c>
      <c r="F126" s="5"/>
      <c r="G126" s="5"/>
      <c r="M126"/>
      <c r="V126" s="5"/>
      <c r="W126" s="5"/>
      <c r="Y126" s="14"/>
    </row>
    <row r="127" spans="1:25" ht="409.5">
      <c r="A127" t="s">
        <v>751</v>
      </c>
      <c r="D127">
        <v>36</v>
      </c>
      <c r="E127">
        <v>22</v>
      </c>
      <c r="F127" s="5"/>
      <c r="G127" s="5"/>
      <c r="M127"/>
      <c r="V127" s="5"/>
      <c r="W127" s="5"/>
      <c r="Y127" s="14"/>
    </row>
    <row r="128" spans="6:25" ht="409.5">
      <c r="F128" s="5"/>
      <c r="G128" s="5"/>
      <c r="M128"/>
      <c r="V128" s="5"/>
      <c r="W128" s="5"/>
      <c r="Y128" s="14"/>
    </row>
    <row r="129" spans="1:25" ht="18">
      <c r="A129" s="169" t="s">
        <v>752</v>
      </c>
      <c r="F129" s="5"/>
      <c r="G129" s="5"/>
      <c r="M129"/>
      <c r="V129" s="5"/>
      <c r="W129" s="5"/>
      <c r="Y129" s="14"/>
    </row>
    <row r="130" spans="6:25" ht="409.5">
      <c r="F130" s="5"/>
      <c r="G130" s="5"/>
      <c r="M130"/>
      <c r="V130" s="5"/>
      <c r="W130" s="5"/>
      <c r="Y130" s="14"/>
    </row>
    <row r="131" spans="1:25" ht="409.5">
      <c r="A131" s="216" t="s">
        <v>63</v>
      </c>
      <c r="B131" s="216"/>
      <c r="F131" s="5">
        <f>SUM(D132,D133)</f>
        <v>91</v>
      </c>
      <c r="G131" s="5">
        <f>SUM(E132,E133)</f>
        <v>56</v>
      </c>
      <c r="M131"/>
      <c r="V131" s="5"/>
      <c r="W131" s="5"/>
      <c r="Y131" s="14"/>
    </row>
    <row r="132" spans="1:25" ht="409.5">
      <c r="A132" t="s">
        <v>101</v>
      </c>
      <c r="D132">
        <v>47</v>
      </c>
      <c r="E132">
        <v>28</v>
      </c>
      <c r="F132" s="5"/>
      <c r="G132" s="5"/>
      <c r="M132"/>
      <c r="V132" s="5"/>
      <c r="W132" s="5"/>
      <c r="Y132" s="14"/>
    </row>
    <row r="133" spans="1:25" ht="409.5">
      <c r="A133" t="s">
        <v>239</v>
      </c>
      <c r="D133">
        <v>44</v>
      </c>
      <c r="E133">
        <v>28</v>
      </c>
      <c r="F133" s="5"/>
      <c r="G133" s="5"/>
      <c r="M133"/>
      <c r="V133" s="5"/>
      <c r="W133" s="5"/>
      <c r="Y133" s="14"/>
    </row>
    <row r="134" spans="6:25" ht="409.5">
      <c r="F134" s="5"/>
      <c r="G134" s="5"/>
      <c r="M134"/>
      <c r="V134" s="5"/>
      <c r="W134" s="5"/>
      <c r="Y134" s="14"/>
    </row>
    <row r="135" spans="1:25" ht="409.5">
      <c r="A135" s="35" t="s">
        <v>750</v>
      </c>
      <c r="B135" s="35"/>
      <c r="F135" s="5">
        <f>SUM(D136,D137)</f>
        <v>84</v>
      </c>
      <c r="G135" s="5">
        <f>SUM(E136,E137)</f>
        <v>52</v>
      </c>
      <c r="M135"/>
      <c r="V135" s="5"/>
      <c r="W135" s="5"/>
      <c r="Y135" s="14"/>
    </row>
    <row r="136" spans="1:25" ht="409.5">
      <c r="A136" t="s">
        <v>15</v>
      </c>
      <c r="D136">
        <v>46</v>
      </c>
      <c r="E136">
        <v>27</v>
      </c>
      <c r="F136" s="5"/>
      <c r="G136" s="5"/>
      <c r="M136"/>
      <c r="V136" s="5"/>
      <c r="W136" s="5"/>
      <c r="Y136" s="14"/>
    </row>
    <row r="137" spans="1:25" ht="409.5">
      <c r="A137" t="s">
        <v>76</v>
      </c>
      <c r="D137">
        <v>38</v>
      </c>
      <c r="E137">
        <v>25</v>
      </c>
      <c r="F137" s="5"/>
      <c r="G137" s="5"/>
      <c r="M137"/>
      <c r="V137" s="5"/>
      <c r="W137" s="5"/>
      <c r="Y137" s="14"/>
    </row>
    <row r="138" spans="6:25" ht="409.5">
      <c r="F138" s="5"/>
      <c r="G138" s="5"/>
      <c r="M138"/>
      <c r="V138" s="5"/>
      <c r="W138" s="5"/>
      <c r="Y138" s="14"/>
    </row>
    <row r="139" spans="1:25" ht="409.5">
      <c r="A139" s="216" t="s">
        <v>52</v>
      </c>
      <c r="B139" s="216"/>
      <c r="F139" s="5">
        <f>SUM(D140,D141)</f>
        <v>83</v>
      </c>
      <c r="G139" s="5">
        <f>SUM(E140,E141)</f>
        <v>51</v>
      </c>
      <c r="M139"/>
      <c r="V139" s="5"/>
      <c r="W139" s="5"/>
      <c r="Y139" s="14"/>
    </row>
    <row r="140" spans="1:25" ht="409.5">
      <c r="A140" t="s">
        <v>10</v>
      </c>
      <c r="D140">
        <v>47</v>
      </c>
      <c r="E140">
        <v>28</v>
      </c>
      <c r="F140" s="5"/>
      <c r="G140" s="5"/>
      <c r="M140"/>
      <c r="V140" s="5"/>
      <c r="W140" s="5"/>
      <c r="Y140" s="14"/>
    </row>
    <row r="141" spans="1:25" ht="409.5">
      <c r="A141" t="s">
        <v>18</v>
      </c>
      <c r="D141">
        <v>36</v>
      </c>
      <c r="E141">
        <v>23</v>
      </c>
      <c r="F141" s="5"/>
      <c r="G141" s="5"/>
      <c r="M141"/>
      <c r="V141" s="5"/>
      <c r="W141" s="5"/>
      <c r="Y141" s="14"/>
    </row>
    <row r="142" spans="13:25" ht="409.5">
      <c r="M142"/>
      <c r="V142" s="5"/>
      <c r="W142" s="5"/>
      <c r="Y142" s="14"/>
    </row>
    <row r="143" spans="1:25" ht="409.5">
      <c r="A143" s="35" t="s">
        <v>720</v>
      </c>
      <c r="B143" s="35"/>
      <c r="F143" s="5">
        <f>SUM(D144,D145)</f>
        <v>77</v>
      </c>
      <c r="G143" s="5">
        <f>SUM(E144,E145)</f>
        <v>51</v>
      </c>
      <c r="M143"/>
      <c r="V143" s="5"/>
      <c r="W143" s="5"/>
      <c r="Y143" s="14"/>
    </row>
    <row r="144" spans="1:25" ht="409.5">
      <c r="A144" t="s">
        <v>170</v>
      </c>
      <c r="D144">
        <v>43</v>
      </c>
      <c r="E144">
        <v>28</v>
      </c>
      <c r="F144" s="5"/>
      <c r="G144" s="5"/>
      <c r="M144"/>
      <c r="V144" s="5"/>
      <c r="W144" s="5"/>
      <c r="Y144" s="14"/>
    </row>
    <row r="145" spans="1:25" ht="409.5">
      <c r="A145" t="s">
        <v>208</v>
      </c>
      <c r="D145">
        <v>34</v>
      </c>
      <c r="E145">
        <v>23</v>
      </c>
      <c r="F145" s="5"/>
      <c r="G145" s="5"/>
      <c r="M145"/>
      <c r="V145" s="5"/>
      <c r="W145" s="5"/>
      <c r="Y145" s="14"/>
    </row>
    <row r="146" spans="6:25" ht="409.5">
      <c r="F146" s="5"/>
      <c r="G146" s="5"/>
      <c r="M146"/>
      <c r="V146" s="5"/>
      <c r="W146" s="5"/>
      <c r="Y146" s="14"/>
    </row>
    <row r="147" spans="6:25" ht="409.5">
      <c r="F147" s="5"/>
      <c r="G147" s="5"/>
      <c r="M147"/>
      <c r="V147" s="5"/>
      <c r="W147" s="5"/>
      <c r="Y147" s="14"/>
    </row>
    <row r="148" spans="1:25" ht="18">
      <c r="A148" s="169" t="s">
        <v>753</v>
      </c>
      <c r="F148" s="5"/>
      <c r="G148" s="5"/>
      <c r="M148"/>
      <c r="V148" s="5"/>
      <c r="W148" s="5"/>
      <c r="Y148" s="14"/>
    </row>
    <row r="149" spans="6:25" ht="409.5">
      <c r="F149" s="5"/>
      <c r="G149" s="5"/>
      <c r="M149"/>
      <c r="V149" s="5"/>
      <c r="W149" s="5"/>
      <c r="Y149" s="14"/>
    </row>
    <row r="150" spans="1:25" ht="409.5">
      <c r="A150" s="216" t="s">
        <v>63</v>
      </c>
      <c r="B150" s="216"/>
      <c r="F150" s="5">
        <f>SUM(D151,D152)</f>
        <v>90</v>
      </c>
      <c r="G150" s="5">
        <f>SUM(E151,E152)</f>
        <v>54</v>
      </c>
      <c r="M150"/>
      <c r="V150" s="5"/>
      <c r="W150" s="5"/>
      <c r="Y150" s="14"/>
    </row>
    <row r="151" spans="1:25" ht="409.5">
      <c r="A151" t="s">
        <v>62</v>
      </c>
      <c r="D151">
        <v>48</v>
      </c>
      <c r="E151">
        <v>28</v>
      </c>
      <c r="F151" s="5"/>
      <c r="G151" s="5"/>
      <c r="M151"/>
      <c r="V151" s="5"/>
      <c r="W151" s="5"/>
      <c r="Y151" s="14"/>
    </row>
    <row r="152" spans="1:25" ht="409.5">
      <c r="A152" t="s">
        <v>64</v>
      </c>
      <c r="D152">
        <v>42</v>
      </c>
      <c r="E152">
        <v>26</v>
      </c>
      <c r="F152" s="5"/>
      <c r="G152" s="5"/>
      <c r="M152"/>
      <c r="V152" s="5"/>
      <c r="W152" s="5"/>
      <c r="Y152" s="14"/>
    </row>
    <row r="153" spans="6:25" ht="409.5">
      <c r="F153" s="5"/>
      <c r="G153" s="5"/>
      <c r="M153"/>
      <c r="V153" s="5"/>
      <c r="W153" s="5"/>
      <c r="Y153" s="14"/>
    </row>
    <row r="154" spans="1:25" ht="409.5">
      <c r="A154" s="216" t="s">
        <v>52</v>
      </c>
      <c r="B154" s="216"/>
      <c r="F154" s="5">
        <f>SUM(D155,D156)</f>
        <v>88</v>
      </c>
      <c r="G154" s="5">
        <f>SUM(E155,E156)</f>
        <v>52</v>
      </c>
      <c r="M154"/>
      <c r="V154" s="5"/>
      <c r="W154" s="5"/>
      <c r="Y154" s="14"/>
    </row>
    <row r="155" spans="1:25" ht="409.5">
      <c r="A155" t="s">
        <v>10</v>
      </c>
      <c r="D155">
        <v>46</v>
      </c>
      <c r="E155">
        <v>28</v>
      </c>
      <c r="F155" s="5"/>
      <c r="G155" s="5"/>
      <c r="M155"/>
      <c r="V155" s="5"/>
      <c r="W155" s="5"/>
      <c r="Y155" s="14"/>
    </row>
    <row r="156" spans="1:25" ht="409.5">
      <c r="A156" t="s">
        <v>276</v>
      </c>
      <c r="D156">
        <v>42</v>
      </c>
      <c r="E156">
        <v>24</v>
      </c>
      <c r="F156" s="5"/>
      <c r="G156" s="5"/>
      <c r="M156"/>
      <c r="V156" s="5"/>
      <c r="W156" s="5"/>
      <c r="Y156" s="14"/>
    </row>
    <row r="157" spans="6:25" ht="409.5">
      <c r="F157" s="5"/>
      <c r="G157" s="5"/>
      <c r="M157"/>
      <c r="V157" s="5"/>
      <c r="W157" s="5"/>
      <c r="Y157" s="14"/>
    </row>
    <row r="158" spans="1:25" ht="409.5">
      <c r="A158" s="35" t="s">
        <v>722</v>
      </c>
      <c r="B158" s="35"/>
      <c r="F158" s="5">
        <f>SUM(D159,D160)</f>
        <v>77</v>
      </c>
      <c r="G158" s="5">
        <f>SUM(E159,E160)</f>
        <v>51</v>
      </c>
      <c r="M158"/>
      <c r="V158" s="5"/>
      <c r="W158" s="5"/>
      <c r="Y158" s="14"/>
    </row>
    <row r="159" spans="1:25" ht="409.5">
      <c r="A159" t="s">
        <v>754</v>
      </c>
      <c r="D159">
        <v>44</v>
      </c>
      <c r="E159">
        <v>28</v>
      </c>
      <c r="F159" s="5"/>
      <c r="G159" s="5"/>
      <c r="M159"/>
      <c r="V159" s="5"/>
      <c r="W159" s="5"/>
      <c r="Y159" s="14"/>
    </row>
    <row r="160" spans="1:25" ht="409.5">
      <c r="A160" t="s">
        <v>67</v>
      </c>
      <c r="D160">
        <v>33</v>
      </c>
      <c r="E160">
        <v>23</v>
      </c>
      <c r="F160" s="5"/>
      <c r="G160" s="5"/>
      <c r="M160"/>
      <c r="V160" s="5"/>
      <c r="W160" s="5"/>
      <c r="Y160" s="14"/>
    </row>
    <row r="161" spans="6:25" ht="409.5">
      <c r="F161" s="5"/>
      <c r="G161" s="5"/>
      <c r="M161"/>
      <c r="V161" s="5"/>
      <c r="W161" s="5"/>
      <c r="Y161" s="14"/>
    </row>
    <row r="162" spans="1:25" ht="409.5">
      <c r="A162" s="216"/>
      <c r="B162" s="216"/>
      <c r="F162" s="5"/>
      <c r="G162" s="5"/>
      <c r="M162"/>
      <c r="V162" s="5"/>
      <c r="W162" s="5"/>
      <c r="Y162" s="14"/>
    </row>
    <row r="163" spans="6:25" ht="409.5">
      <c r="F163" s="5"/>
      <c r="G163" s="5"/>
      <c r="M163"/>
      <c r="V163" s="5"/>
      <c r="W163" s="5"/>
      <c r="Y163" s="14"/>
    </row>
    <row r="164" spans="6:25" ht="409.5">
      <c r="F164" s="5"/>
      <c r="G164" s="5"/>
      <c r="M164"/>
      <c r="V164" s="5"/>
      <c r="W164" s="5"/>
      <c r="Y164" s="14"/>
    </row>
    <row r="165" spans="6:25" ht="409.5">
      <c r="F165" s="5"/>
      <c r="G165" s="5"/>
      <c r="M165"/>
      <c r="V165" s="5"/>
      <c r="W165" s="5"/>
      <c r="Y165" s="14"/>
    </row>
    <row r="166" spans="1:25" ht="18">
      <c r="A166" s="247" t="s">
        <v>755</v>
      </c>
      <c r="B166" s="247"/>
      <c r="F166" s="5"/>
      <c r="G166" s="5"/>
      <c r="M166"/>
      <c r="V166" s="5"/>
      <c r="W166" s="5"/>
      <c r="Y166" s="14"/>
    </row>
    <row r="167" spans="1:25" ht="409.5">
      <c r="A167" s="5" t="s">
        <v>720</v>
      </c>
      <c r="B167" s="5"/>
      <c r="F167" s="5">
        <f>SUM(D168,D169)</f>
        <v>59</v>
      </c>
      <c r="G167" s="5">
        <f>SUM(E168,E169)</f>
        <v>39</v>
      </c>
      <c r="M167"/>
      <c r="V167" s="5"/>
      <c r="W167" s="5"/>
      <c r="Y167" s="14"/>
    </row>
    <row r="168" spans="1:25" ht="409.5">
      <c r="A168" t="s">
        <v>208</v>
      </c>
      <c r="D168">
        <v>36</v>
      </c>
      <c r="E168">
        <v>24</v>
      </c>
      <c r="F168" s="5"/>
      <c r="G168" s="5"/>
      <c r="M168"/>
      <c r="V168" s="5"/>
      <c r="W168" s="5"/>
      <c r="Y168" s="14"/>
    </row>
    <row r="169" spans="1:25" ht="409.5">
      <c r="A169" t="s">
        <v>90</v>
      </c>
      <c r="D169">
        <v>23</v>
      </c>
      <c r="E169">
        <v>15</v>
      </c>
      <c r="F169" s="5"/>
      <c r="G169" s="5"/>
      <c r="M169"/>
      <c r="V169" s="5"/>
      <c r="W169" s="5"/>
      <c r="Y169" s="14"/>
    </row>
    <row r="170" spans="1:25" ht="409.5">
      <c r="A170" s="7"/>
      <c r="B170" s="7"/>
      <c r="M170"/>
      <c r="V170" s="5"/>
      <c r="W170" s="5"/>
      <c r="Y170" s="14"/>
    </row>
    <row r="171" ht="409.5">
      <c r="M171"/>
    </row>
    <row r="172" ht="409.5">
      <c r="M172"/>
    </row>
    <row r="173" spans="1:13" ht="409.5">
      <c r="A173" t="s">
        <v>756</v>
      </c>
      <c r="M173"/>
    </row>
    <row r="174" ht="409.5">
      <c r="M174"/>
    </row>
    <row r="175" spans="1:13" ht="409.5">
      <c r="A175" t="s">
        <v>10</v>
      </c>
      <c r="M175"/>
    </row>
    <row r="176" ht="409.5">
      <c r="M176"/>
    </row>
    <row r="177" ht="409.5">
      <c r="M177"/>
    </row>
    <row r="178" ht="409.5">
      <c r="M178"/>
    </row>
    <row r="179" ht="409.5">
      <c r="M179"/>
    </row>
    <row r="180" ht="409.5">
      <c r="M180"/>
    </row>
    <row r="181" ht="409.5">
      <c r="M181"/>
    </row>
    <row r="182" ht="409.5">
      <c r="M182"/>
    </row>
    <row r="183" ht="409.5">
      <c r="M183"/>
    </row>
    <row r="184" ht="409.5">
      <c r="M184"/>
    </row>
    <row r="185" ht="409.5">
      <c r="M185"/>
    </row>
    <row r="186" ht="409.5">
      <c r="M186"/>
    </row>
    <row r="187" ht="409.5">
      <c r="M187"/>
    </row>
    <row r="188" ht="409.5">
      <c r="M188"/>
    </row>
    <row r="189" ht="409.5">
      <c r="M189"/>
    </row>
  </sheetData>
  <sheetProtection/>
  <mergeCells count="39">
    <mergeCell ref="V1:X1"/>
    <mergeCell ref="A2:Y2"/>
    <mergeCell ref="A3:C3"/>
    <mergeCell ref="E5:F5"/>
    <mergeCell ref="G5:H5"/>
    <mergeCell ref="I5:J5"/>
    <mergeCell ref="K5:L5"/>
    <mergeCell ref="M5:N5"/>
    <mergeCell ref="O5:P5"/>
    <mergeCell ref="Q5:R5"/>
    <mergeCell ref="S5:T5"/>
    <mergeCell ref="A53:C53"/>
    <mergeCell ref="E54:F54"/>
    <mergeCell ref="G54:H54"/>
    <mergeCell ref="I54:J54"/>
    <mergeCell ref="K54:L54"/>
    <mergeCell ref="M54:N54"/>
    <mergeCell ref="O54:P54"/>
    <mergeCell ref="Q54:R54"/>
    <mergeCell ref="S54:T54"/>
    <mergeCell ref="A65:C65"/>
    <mergeCell ref="A73:C73"/>
    <mergeCell ref="E73:F73"/>
    <mergeCell ref="G73:H73"/>
    <mergeCell ref="I73:J73"/>
    <mergeCell ref="K73:L73"/>
    <mergeCell ref="O73:P73"/>
    <mergeCell ref="Q73:R73"/>
    <mergeCell ref="S73:T73"/>
    <mergeCell ref="A109:B109"/>
    <mergeCell ref="A114:B114"/>
    <mergeCell ref="A124:B124"/>
    <mergeCell ref="M73:N73"/>
    <mergeCell ref="A131:B131"/>
    <mergeCell ref="A139:B139"/>
    <mergeCell ref="A150:B150"/>
    <mergeCell ref="A154:B154"/>
    <mergeCell ref="A162:B162"/>
    <mergeCell ref="A166:B16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2012-04-02T18:03:08Z</cp:lastPrinted>
  <dcterms:created xsi:type="dcterms:W3CDTF">2004-02-14T18:20:51Z</dcterms:created>
  <dcterms:modified xsi:type="dcterms:W3CDTF">2012-04-04T16:41:17Z</dcterms:modified>
  <cp:category/>
  <cp:version/>
  <cp:contentType/>
  <cp:contentStatus/>
</cp:coreProperties>
</file>