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600" windowHeight="7860" activeTab="2"/>
  </bookViews>
  <sheets>
    <sheet name="Individuellt" sheetId="1" r:id="rId1"/>
    <sheet name="Lagtävling" sheetId="2" r:id="rId2"/>
    <sheet name="Statistik" sheetId="3" r:id="rId3"/>
    <sheet name="Äldre statistik" sheetId="4" r:id="rId4"/>
    <sheet name="Deltävl 1" sheetId="5" r:id="rId5"/>
    <sheet name="Deltävling 2 " sheetId="6" r:id="rId6"/>
    <sheet name="Deltävling 3" sheetId="7" r:id="rId7"/>
    <sheet name="Överum" sheetId="8" r:id="rId8"/>
    <sheet name="Vimmerby" sheetId="9" r:id="rId9"/>
    <sheet name="Hultsfred " sheetId="10" r:id="rId10"/>
  </sheets>
  <definedNames/>
  <calcPr fullCalcOnLoad="1"/>
</workbook>
</file>

<file path=xl/sharedStrings.xml><?xml version="1.0" encoding="utf-8"?>
<sst xmlns="http://schemas.openxmlformats.org/spreadsheetml/2006/main" count="3925" uniqueCount="693">
  <si>
    <t>C vapen klass 3</t>
  </si>
  <si>
    <t>Namn</t>
  </si>
  <si>
    <t>Förening</t>
  </si>
  <si>
    <t>Vimmerby</t>
  </si>
  <si>
    <t>/</t>
  </si>
  <si>
    <t>Västervik</t>
  </si>
  <si>
    <t>Överum</t>
  </si>
  <si>
    <t>Fredrik Strömberg</t>
  </si>
  <si>
    <t>Åke Jägerö</t>
  </si>
  <si>
    <t>John-Åke Andersson</t>
  </si>
  <si>
    <t>Hultsfred</t>
  </si>
  <si>
    <t>Krister Lundgren</t>
  </si>
  <si>
    <t>Örjan Gustavsson</t>
  </si>
  <si>
    <t>Ankarsrum</t>
  </si>
  <si>
    <t>Tyrone Åberg</t>
  </si>
  <si>
    <t>C vapen klass 2</t>
  </si>
  <si>
    <t>Anders Lundgren</t>
  </si>
  <si>
    <t>Bengt Andersson</t>
  </si>
  <si>
    <t>Damer klass 3</t>
  </si>
  <si>
    <t>Veteran yngre</t>
  </si>
  <si>
    <t>Arne Johansson</t>
  </si>
  <si>
    <t>Veteran äldre</t>
  </si>
  <si>
    <t>Lasse Wikström</t>
  </si>
  <si>
    <t>Nils-Erik Hollander</t>
  </si>
  <si>
    <t>Totalt</t>
  </si>
  <si>
    <t>B vapen klass 3</t>
  </si>
  <si>
    <t>A vapen klass 3</t>
  </si>
  <si>
    <t>A vapen klass 2</t>
  </si>
  <si>
    <t>Revolver klass 3</t>
  </si>
  <si>
    <t>Revolver klass 2</t>
  </si>
  <si>
    <t>Lagtävling C vapen</t>
  </si>
  <si>
    <t>Deltävling</t>
  </si>
  <si>
    <t>Lagtävling veteraner</t>
  </si>
  <si>
    <t>Mikael Karlsson</t>
  </si>
  <si>
    <t>C vapen klass 1</t>
  </si>
  <si>
    <t>Lagtävlingar</t>
  </si>
  <si>
    <t>Totalt antal start</t>
  </si>
  <si>
    <t>Starter per förening</t>
  </si>
  <si>
    <t>Lagtävling B+A+R</t>
  </si>
  <si>
    <t>Snitt</t>
  </si>
  <si>
    <t>Snitt avrundat</t>
  </si>
  <si>
    <t>Anders Svensson</t>
  </si>
  <si>
    <t>Jonny Karlsson</t>
  </si>
  <si>
    <t>Resultatsamordnare</t>
  </si>
  <si>
    <t>C vapen Junior</t>
  </si>
  <si>
    <t>Revolver klass 1</t>
  </si>
  <si>
    <t>Peter Gustavsson</t>
  </si>
  <si>
    <t>Ankarsrums Pf</t>
  </si>
  <si>
    <t>Överums Pk</t>
  </si>
  <si>
    <t>Hultsfreds Psk</t>
  </si>
  <si>
    <t>Annelie Wirskog</t>
  </si>
  <si>
    <t>Damer klass1</t>
  </si>
  <si>
    <t>Bengt Carlson</t>
  </si>
  <si>
    <t xml:space="preserve">Vimmerby </t>
  </si>
  <si>
    <t xml:space="preserve">Överums Pk </t>
  </si>
  <si>
    <t xml:space="preserve">Västerviks Pskf </t>
  </si>
  <si>
    <t>Matti Ranta</t>
  </si>
  <si>
    <t>Per Turhede</t>
  </si>
  <si>
    <t>Anders Edvardsson</t>
  </si>
  <si>
    <t>C-G Lindberg</t>
  </si>
  <si>
    <t>Vimmerby Psk</t>
  </si>
  <si>
    <t>Hans Eklund</t>
  </si>
  <si>
    <t>Västerviks Psf</t>
  </si>
  <si>
    <t xml:space="preserve">Västervik </t>
  </si>
  <si>
    <t>Bengt Carlsson</t>
  </si>
  <si>
    <t>Nils-Gunnar Karlsson</t>
  </si>
  <si>
    <t>Lars Nordh</t>
  </si>
  <si>
    <t>B vapen klass1</t>
  </si>
  <si>
    <t>Mats Wirskog</t>
  </si>
  <si>
    <t>Anders Eriksson</t>
  </si>
  <si>
    <t>Anders Hornwall</t>
  </si>
  <si>
    <t>Conny Petersson</t>
  </si>
  <si>
    <t>Peter Andersson</t>
  </si>
  <si>
    <t>Niklas Eriksson</t>
  </si>
  <si>
    <t>Douglas Pil</t>
  </si>
  <si>
    <t>Peder Carlsson</t>
  </si>
  <si>
    <t>Mikael Öberg</t>
  </si>
  <si>
    <t>Rolf Burman</t>
  </si>
  <si>
    <t>A vapen klass 1</t>
  </si>
  <si>
    <t>Starter per förening 2008</t>
  </si>
  <si>
    <t>Starter per förening 2007</t>
  </si>
  <si>
    <t>SödraVi</t>
  </si>
  <si>
    <t>Starter per förening 2006</t>
  </si>
  <si>
    <t>Starter per förening 2005</t>
  </si>
  <si>
    <t>Anders Sundlöv</t>
  </si>
  <si>
    <t>Damer klass 2</t>
  </si>
  <si>
    <t>Ing-Marie Åkerö</t>
  </si>
  <si>
    <t>Äldre statistik</t>
  </si>
  <si>
    <t>Pontus Karlsson</t>
  </si>
  <si>
    <t>Starter per förening 2009</t>
  </si>
  <si>
    <t>Starter per förening 2010</t>
  </si>
  <si>
    <t>Ankarsum</t>
  </si>
  <si>
    <t>Totalt antal</t>
  </si>
  <si>
    <t>Detävling</t>
  </si>
  <si>
    <t>Mikael Nilsson</t>
  </si>
  <si>
    <t>B vapen klass2</t>
  </si>
  <si>
    <t>Carin Jansson</t>
  </si>
  <si>
    <t>Överums PK</t>
  </si>
  <si>
    <t>Plac</t>
  </si>
  <si>
    <t>Resultat</t>
  </si>
  <si>
    <t>Medalj</t>
  </si>
  <si>
    <t>1</t>
  </si>
  <si>
    <t>Ankarsrums PF</t>
  </si>
  <si>
    <t>6</t>
  </si>
  <si>
    <t>5</t>
  </si>
  <si>
    <t>S</t>
  </si>
  <si>
    <t>2</t>
  </si>
  <si>
    <t>4</t>
  </si>
  <si>
    <t>Vimmerby PSK</t>
  </si>
  <si>
    <t>B</t>
  </si>
  <si>
    <t>Västerviks PSF</t>
  </si>
  <si>
    <t>7</t>
  </si>
  <si>
    <t>8</t>
  </si>
  <si>
    <t>9</t>
  </si>
  <si>
    <t>Hultsfreds PSK</t>
  </si>
  <si>
    <t>Nilserik Hollander</t>
  </si>
  <si>
    <t>46/25</t>
  </si>
  <si>
    <t>46/24</t>
  </si>
  <si>
    <t>45/25</t>
  </si>
  <si>
    <t>42/23</t>
  </si>
  <si>
    <t>44/25</t>
  </si>
  <si>
    <t>37/22</t>
  </si>
  <si>
    <t>38/24</t>
  </si>
  <si>
    <t>Johan Engelholm</t>
  </si>
  <si>
    <t>Resultat i A-vapen Klass 2</t>
  </si>
  <si>
    <t>Resultat i A-vapen Klass 3</t>
  </si>
  <si>
    <t>Resultat i C-vapen Klass 1</t>
  </si>
  <si>
    <t>Resultat i C-vapen Klass 2</t>
  </si>
  <si>
    <t>Resultat i C-vapen Klass 3</t>
  </si>
  <si>
    <t>Resultat i Damer Klass 1</t>
  </si>
  <si>
    <t>Resultat i Damer Klass 2</t>
  </si>
  <si>
    <t>Resultat i R-vapen Klass 2</t>
  </si>
  <si>
    <t>Resultat i R-vapen Klass 3</t>
  </si>
  <si>
    <t>Resultat i Veteraner yngre</t>
  </si>
  <si>
    <t>Resultat i Veteraner äldre</t>
  </si>
  <si>
    <t>Resultat i Klass juniorer</t>
  </si>
  <si>
    <t xml:space="preserve">5/3 </t>
  </si>
  <si>
    <t xml:space="preserve">4/4 </t>
  </si>
  <si>
    <t xml:space="preserve">5/2 </t>
  </si>
  <si>
    <t xml:space="preserve">3/2 </t>
  </si>
  <si>
    <t xml:space="preserve">4/3 </t>
  </si>
  <si>
    <t xml:space="preserve">3/1 </t>
  </si>
  <si>
    <t xml:space="preserve">4/2 </t>
  </si>
  <si>
    <t xml:space="preserve">6/3 </t>
  </si>
  <si>
    <t xml:space="preserve">2/1 </t>
  </si>
  <si>
    <t xml:space="preserve">3/3 </t>
  </si>
  <si>
    <t xml:space="preserve">2/2 </t>
  </si>
  <si>
    <t xml:space="preserve">1/1 </t>
  </si>
  <si>
    <t xml:space="preserve">6/4 </t>
  </si>
  <si>
    <t>Resultat i B-vapen Klass 3</t>
  </si>
  <si>
    <t xml:space="preserve">/0 </t>
  </si>
  <si>
    <t xml:space="preserve">5/4 </t>
  </si>
  <si>
    <t xml:space="preserve">0/0 </t>
  </si>
  <si>
    <t>Rolf Söderlund</t>
  </si>
  <si>
    <t>Lennart Wåtz</t>
  </si>
  <si>
    <t>Kim Lindau</t>
  </si>
  <si>
    <t>Weine Hjalmarsson</t>
  </si>
  <si>
    <t>48/26</t>
  </si>
  <si>
    <t>44/26</t>
  </si>
  <si>
    <t>40/23</t>
  </si>
  <si>
    <t>39/24</t>
  </si>
  <si>
    <t>Christoffer Glinge</t>
  </si>
  <si>
    <t>Tomas Lindsköld</t>
  </si>
  <si>
    <t>Leif Rosengren</t>
  </si>
  <si>
    <t>45/23</t>
  </si>
  <si>
    <t>37/21</t>
  </si>
  <si>
    <t xml:space="preserve">Annelie Wirskog </t>
  </si>
  <si>
    <t xml:space="preserve">Ankarsrum </t>
  </si>
  <si>
    <t>Dmitri Tångered</t>
  </si>
  <si>
    <t>Thomas Karlsson</t>
  </si>
  <si>
    <t>Thomas Lindsköld</t>
  </si>
  <si>
    <t>Hans Wallman</t>
  </si>
  <si>
    <t>Örjan Gomer</t>
  </si>
  <si>
    <t>Pontus Carlsson</t>
  </si>
  <si>
    <t>Mats Candestedt</t>
  </si>
  <si>
    <t>45/24</t>
  </si>
  <si>
    <t>39/22</t>
  </si>
  <si>
    <t>38/22</t>
  </si>
  <si>
    <t>41/23</t>
  </si>
  <si>
    <t>40/24</t>
  </si>
  <si>
    <t>Starter per förening 2011</t>
  </si>
  <si>
    <t xml:space="preserve">Ing-Marie Åkerö </t>
  </si>
  <si>
    <t>Olle Jansson</t>
  </si>
  <si>
    <t>A</t>
  </si>
  <si>
    <t>Klass1</t>
  </si>
  <si>
    <t>Plats</t>
  </si>
  <si>
    <t>Klubb</t>
  </si>
  <si>
    <t>Tot</t>
  </si>
  <si>
    <t>Poäng</t>
  </si>
  <si>
    <t>Stm</t>
  </si>
  <si>
    <t>Klass3</t>
  </si>
  <si>
    <t>Ranta, Matti</t>
  </si>
  <si>
    <t>Ankarsrums PSF</t>
  </si>
  <si>
    <t>32/18</t>
  </si>
  <si>
    <t>27/16</t>
  </si>
  <si>
    <t>VeteranklassÄldre</t>
  </si>
  <si>
    <t>Hollander, Nils-Erik</t>
  </si>
  <si>
    <t>41/24</t>
  </si>
  <si>
    <t>38/21</t>
  </si>
  <si>
    <t>46/23</t>
  </si>
  <si>
    <t>Klass2</t>
  </si>
  <si>
    <t>Hornwall, Anders</t>
  </si>
  <si>
    <t>C</t>
  </si>
  <si>
    <t>45/22</t>
  </si>
  <si>
    <t>44/23</t>
  </si>
  <si>
    <t>43/23</t>
  </si>
  <si>
    <t>Wirskog, Mats</t>
  </si>
  <si>
    <t>Öberg, Mikael</t>
  </si>
  <si>
    <t>Andersson, Peter</t>
  </si>
  <si>
    <t>43/22</t>
  </si>
  <si>
    <t>Pihl, Douglas</t>
  </si>
  <si>
    <t>40/21</t>
  </si>
  <si>
    <t>Andersson, Bengt</t>
  </si>
  <si>
    <t>Svensson, Robert</t>
  </si>
  <si>
    <t>Åberg, Tyrone</t>
  </si>
  <si>
    <t>Svensson, Anders</t>
  </si>
  <si>
    <t>Gustavsson, Örjan</t>
  </si>
  <si>
    <t>Karlsson, Jonny</t>
  </si>
  <si>
    <t>41/22</t>
  </si>
  <si>
    <t>Jansson, Olle</t>
  </si>
  <si>
    <t>34/18</t>
  </si>
  <si>
    <t>Damklass3</t>
  </si>
  <si>
    <t>Wirskog, Annelie</t>
  </si>
  <si>
    <t>VeteranklassYngre</t>
  </si>
  <si>
    <t>Andersson, John-Åke</t>
  </si>
  <si>
    <t>Lundgren, Anders</t>
  </si>
  <si>
    <t>34/19</t>
  </si>
  <si>
    <t>Wikström, Lasse</t>
  </si>
  <si>
    <t>Karlsson, Nils-Gunnar</t>
  </si>
  <si>
    <t>Johansson, Arne</t>
  </si>
  <si>
    <t>R</t>
  </si>
  <si>
    <t>30/19</t>
  </si>
  <si>
    <t>29/17</t>
  </si>
  <si>
    <t>26/15</t>
  </si>
  <si>
    <t>42/22</t>
  </si>
  <si>
    <t>Lag ABR</t>
  </si>
  <si>
    <t xml:space="preserve">  1 </t>
  </si>
  <si>
    <t xml:space="preserve">  10 </t>
  </si>
  <si>
    <t xml:space="preserve">Conny Petersson      </t>
  </si>
  <si>
    <t xml:space="preserve">   4 </t>
  </si>
  <si>
    <t xml:space="preserve">  2 </t>
  </si>
  <si>
    <t xml:space="preserve">Mikael Nilsson       </t>
  </si>
  <si>
    <t xml:space="preserve">           </t>
  </si>
  <si>
    <t xml:space="preserve">  3 </t>
  </si>
  <si>
    <t xml:space="preserve">   2 </t>
  </si>
  <si>
    <t xml:space="preserve">  4 </t>
  </si>
  <si>
    <t xml:space="preserve">Anders Sundlöf       </t>
  </si>
  <si>
    <t xml:space="preserve">Anders Hornwall      </t>
  </si>
  <si>
    <t xml:space="preserve">45/26 </t>
  </si>
  <si>
    <t xml:space="preserve">  16 </t>
  </si>
  <si>
    <t xml:space="preserve">Carin Jansson        </t>
  </si>
  <si>
    <t xml:space="preserve">Ing Marie Åkerö      </t>
  </si>
  <si>
    <t xml:space="preserve">Kim Lindau           </t>
  </si>
  <si>
    <t xml:space="preserve">   8 </t>
  </si>
  <si>
    <t xml:space="preserve">Nicklas Nilsson      </t>
  </si>
  <si>
    <t xml:space="preserve">5/1 </t>
  </si>
  <si>
    <t xml:space="preserve">  17 </t>
  </si>
  <si>
    <t xml:space="preserve">Peter Andersson      </t>
  </si>
  <si>
    <t xml:space="preserve">43/25 </t>
  </si>
  <si>
    <t xml:space="preserve">   9 </t>
  </si>
  <si>
    <t xml:space="preserve">   0 </t>
  </si>
  <si>
    <t xml:space="preserve">Mikael Öberg         </t>
  </si>
  <si>
    <t xml:space="preserve">  13 </t>
  </si>
  <si>
    <t xml:space="preserve">  5 </t>
  </si>
  <si>
    <t xml:space="preserve">Bengt Andersson      </t>
  </si>
  <si>
    <t xml:space="preserve">  6 </t>
  </si>
  <si>
    <t>Nicklas Nilsson</t>
  </si>
  <si>
    <t xml:space="preserve">47/26 </t>
  </si>
  <si>
    <t xml:space="preserve">  20 </t>
  </si>
  <si>
    <t xml:space="preserve">Matti Ranta          </t>
  </si>
  <si>
    <t xml:space="preserve">45/25 </t>
  </si>
  <si>
    <t xml:space="preserve">  12 </t>
  </si>
  <si>
    <t xml:space="preserve">Tyrone Åberg         </t>
  </si>
  <si>
    <t xml:space="preserve">  11 </t>
  </si>
  <si>
    <t xml:space="preserve">  7 </t>
  </si>
  <si>
    <t xml:space="preserve">Johan Engelholm      </t>
  </si>
  <si>
    <t xml:space="preserve">43/24 </t>
  </si>
  <si>
    <t xml:space="preserve">  8 </t>
  </si>
  <si>
    <t xml:space="preserve">  9 </t>
  </si>
  <si>
    <t xml:space="preserve">42/24 </t>
  </si>
  <si>
    <t xml:space="preserve"> 10 </t>
  </si>
  <si>
    <t xml:space="preserve"> 11 </t>
  </si>
  <si>
    <t xml:space="preserve">41/23 </t>
  </si>
  <si>
    <t xml:space="preserve">Krister Lundgren     </t>
  </si>
  <si>
    <t>4/4</t>
  </si>
  <si>
    <t>6/3</t>
  </si>
  <si>
    <t>3/3</t>
  </si>
  <si>
    <t>5/4</t>
  </si>
  <si>
    <t>37/23</t>
  </si>
  <si>
    <t xml:space="preserve">   7 </t>
  </si>
  <si>
    <t xml:space="preserve">48/26 </t>
  </si>
  <si>
    <t xml:space="preserve">John Åke Andersson   </t>
  </si>
  <si>
    <t xml:space="preserve">Hans Eklund          </t>
  </si>
  <si>
    <t xml:space="preserve">Rolf Burman          </t>
  </si>
  <si>
    <t xml:space="preserve">37/23 </t>
  </si>
  <si>
    <t xml:space="preserve">Bengt Carlsson       </t>
  </si>
  <si>
    <t xml:space="preserve">Weine Hjalmarsson    </t>
  </si>
  <si>
    <t xml:space="preserve">Olle Jansson         </t>
  </si>
  <si>
    <t>Resultat i R-vapen Klass 1</t>
  </si>
  <si>
    <t xml:space="preserve">40/24 </t>
  </si>
  <si>
    <t>Plac.</t>
  </si>
  <si>
    <t>Klass</t>
  </si>
  <si>
    <t>Västerviks Pskf</t>
  </si>
  <si>
    <t>D3</t>
  </si>
  <si>
    <t>A1</t>
  </si>
  <si>
    <t>A2</t>
  </si>
  <si>
    <t>A3</t>
  </si>
  <si>
    <t>B2</t>
  </si>
  <si>
    <t>B3</t>
  </si>
  <si>
    <t>R1</t>
  </si>
  <si>
    <t>R2</t>
  </si>
  <si>
    <t>R3</t>
  </si>
  <si>
    <t>Lag C</t>
  </si>
  <si>
    <t>Ankarsrums Pskf</t>
  </si>
  <si>
    <t>Johan Almqvist</t>
  </si>
  <si>
    <t>Lasse Nordh</t>
  </si>
  <si>
    <t xml:space="preserve">A + R   Klass Veteraner äldre </t>
  </si>
  <si>
    <t>Silver</t>
  </si>
  <si>
    <t>Brons</t>
  </si>
  <si>
    <t>Per Thurhede</t>
  </si>
  <si>
    <t>Klara Eriksson</t>
  </si>
  <si>
    <t>33/19</t>
  </si>
  <si>
    <t>Hultsfreds Pistolskytteklubb</t>
  </si>
  <si>
    <t>RESULTATLISTA</t>
  </si>
  <si>
    <t>Från 1:a Kretsfältskjutningen 2013</t>
  </si>
  <si>
    <t>Klass C 3</t>
  </si>
  <si>
    <t>Tomas Jonsson</t>
  </si>
  <si>
    <t>Christer Eklund</t>
  </si>
  <si>
    <t>41/25</t>
  </si>
  <si>
    <t>Klass C 2</t>
  </si>
  <si>
    <t>Tommy Eklöf</t>
  </si>
  <si>
    <t>45/26</t>
  </si>
  <si>
    <t>Lennart Alp</t>
  </si>
  <si>
    <t>Anders Sundlöf</t>
  </si>
  <si>
    <t>Kenth Throzell</t>
  </si>
  <si>
    <t>34/20</t>
  </si>
  <si>
    <t>6/5</t>
  </si>
  <si>
    <t>Klass C 1</t>
  </si>
  <si>
    <t>Klass C Jun</t>
  </si>
  <si>
    <t>28/21</t>
  </si>
  <si>
    <t>Klass C Vet Y</t>
  </si>
  <si>
    <t>39/23</t>
  </si>
  <si>
    <t>Klass C Vet Ä</t>
  </si>
  <si>
    <t>C G Lindberg</t>
  </si>
  <si>
    <t>Klass B 3</t>
  </si>
  <si>
    <t>Klass A 3</t>
  </si>
  <si>
    <t>Klass R 3</t>
  </si>
  <si>
    <t>Hultsfreds psk</t>
  </si>
  <si>
    <t>Klass R 2</t>
  </si>
  <si>
    <t>14/12</t>
  </si>
  <si>
    <t>Klass R 1</t>
  </si>
  <si>
    <t>Klass R Vet Ä</t>
  </si>
  <si>
    <t>33/20</t>
  </si>
  <si>
    <t>28/17</t>
  </si>
  <si>
    <t>137/25</t>
  </si>
  <si>
    <t>132/71</t>
  </si>
  <si>
    <t>130/73</t>
  </si>
  <si>
    <t>112/65</t>
  </si>
  <si>
    <t>78/45</t>
  </si>
  <si>
    <t>Lag C Vet.</t>
  </si>
  <si>
    <t>82/46</t>
  </si>
  <si>
    <t>81/45</t>
  </si>
  <si>
    <t>78/43</t>
  </si>
  <si>
    <t>Lag A+B+R</t>
  </si>
  <si>
    <t>88/46</t>
  </si>
  <si>
    <t>86/49</t>
  </si>
  <si>
    <t>77/45</t>
  </si>
  <si>
    <t>74/41</t>
  </si>
  <si>
    <t>56/34</t>
  </si>
  <si>
    <t>Hultsfred 2013-02-24</t>
  </si>
  <si>
    <t>Sekreterare.</t>
  </si>
  <si>
    <t>Kretserien i fält 2013</t>
  </si>
  <si>
    <t>Starter per förening 2012</t>
  </si>
  <si>
    <t>Statistik Kretsserien fält 2013</t>
  </si>
  <si>
    <t>KlassA2</t>
  </si>
  <si>
    <t>Patrik Andersson</t>
  </si>
  <si>
    <t>Ebbe Westlin</t>
  </si>
  <si>
    <t>-Västervik</t>
  </si>
  <si>
    <t>Fredrik Zettergren</t>
  </si>
  <si>
    <t>Jonas Jenneteg</t>
  </si>
  <si>
    <t>Krister Retzman</t>
  </si>
  <si>
    <t>Nils-Erik hollander</t>
  </si>
  <si>
    <t>CGLindberg</t>
  </si>
  <si>
    <t>Västervik 2013-03-02</t>
  </si>
  <si>
    <t>Std med</t>
  </si>
  <si>
    <t>C1</t>
  </si>
  <si>
    <t>C2</t>
  </si>
  <si>
    <t>C3</t>
  </si>
  <si>
    <t>CY</t>
  </si>
  <si>
    <t>K-R Retzman</t>
  </si>
  <si>
    <t>CÄ</t>
  </si>
  <si>
    <t>Ä</t>
  </si>
  <si>
    <t xml:space="preserve">Nils-Erik Hollander </t>
  </si>
  <si>
    <t>Kretsfältskjutning nr:3 Ankarsrum 2013-03-09</t>
  </si>
  <si>
    <t>Vpgr</t>
  </si>
  <si>
    <t>träff</t>
  </si>
  <si>
    <t>tavl</t>
  </si>
  <si>
    <t>poäng</t>
  </si>
  <si>
    <t>Henrik Ek</t>
  </si>
  <si>
    <t>Niklas Nilsson</t>
  </si>
  <si>
    <t>Patric Möller</t>
  </si>
  <si>
    <t>Tommy Eklöv</t>
  </si>
  <si>
    <t>Kenth Trozell</t>
  </si>
  <si>
    <t>Richard Karlsson</t>
  </si>
  <si>
    <t>CD1</t>
  </si>
  <si>
    <t>Emma Candestedt</t>
  </si>
  <si>
    <t>CD2</t>
  </si>
  <si>
    <t>Cvä</t>
  </si>
  <si>
    <t>Cvy</t>
  </si>
  <si>
    <t>Anders Edwardsson</t>
  </si>
  <si>
    <t>A+Rvä</t>
  </si>
  <si>
    <t>Lag Vet</t>
  </si>
  <si>
    <t>C D3</t>
  </si>
  <si>
    <t>PederCarlsson</t>
  </si>
  <si>
    <t xml:space="preserve">Anders Eriksson </t>
  </si>
  <si>
    <t>RobertSvensson</t>
  </si>
  <si>
    <t>Thomas Adolfsson</t>
  </si>
  <si>
    <t>VanDer Kooy, Hans</t>
  </si>
  <si>
    <t>Ruwolt, Christian</t>
  </si>
  <si>
    <t>32</t>
  </si>
  <si>
    <t>18</t>
  </si>
  <si>
    <t>Robert Svensson</t>
  </si>
  <si>
    <t>Resultatlista från Kretsfältskjutning nr 5 2013</t>
  </si>
  <si>
    <t>Resultat i A-vapen Klass 1</t>
  </si>
  <si>
    <t xml:space="preserve">Christoffer Glinge   </t>
  </si>
  <si>
    <t xml:space="preserve">Ankarsrums PSKF           </t>
  </si>
  <si>
    <t xml:space="preserve">4/1 </t>
  </si>
  <si>
    <t xml:space="preserve"> </t>
  </si>
  <si>
    <t xml:space="preserve">17/13 </t>
  </si>
  <si>
    <t xml:space="preserve">Hans Storm           </t>
  </si>
  <si>
    <t xml:space="preserve">Vimmerby PSK              </t>
  </si>
  <si>
    <t xml:space="preserve">35/22 </t>
  </si>
  <si>
    <t xml:space="preserve">30/20 </t>
  </si>
  <si>
    <t xml:space="preserve">Västervik PSF             </t>
  </si>
  <si>
    <t xml:space="preserve">6/1 </t>
  </si>
  <si>
    <t xml:space="preserve">47/25 </t>
  </si>
  <si>
    <t xml:space="preserve">  22 </t>
  </si>
  <si>
    <t xml:space="preserve">B      </t>
  </si>
  <si>
    <t xml:space="preserve">Överums PK                </t>
  </si>
  <si>
    <t xml:space="preserve">44/26 </t>
  </si>
  <si>
    <t xml:space="preserve">  18 </t>
  </si>
  <si>
    <t xml:space="preserve">  26 </t>
  </si>
  <si>
    <t xml:space="preserve">46/25 </t>
  </si>
  <si>
    <t xml:space="preserve">  25 </t>
  </si>
  <si>
    <t xml:space="preserve">Vimmerbyy PSK             </t>
  </si>
  <si>
    <t xml:space="preserve">42/23 </t>
  </si>
  <si>
    <t xml:space="preserve">  19 </t>
  </si>
  <si>
    <t xml:space="preserve">31/21 </t>
  </si>
  <si>
    <t xml:space="preserve">Patrik Andersson     </t>
  </si>
  <si>
    <t xml:space="preserve">26/16 </t>
  </si>
  <si>
    <t xml:space="preserve">44/24 </t>
  </si>
  <si>
    <t xml:space="preserve">41/22 </t>
  </si>
  <si>
    <t xml:space="preserve">40/21 </t>
  </si>
  <si>
    <t xml:space="preserve">Douglas Pil          </t>
  </si>
  <si>
    <t xml:space="preserve">39/23 </t>
  </si>
  <si>
    <t xml:space="preserve">Christian Andersson  </t>
  </si>
  <si>
    <t xml:space="preserve">Peter Gustavsson     </t>
  </si>
  <si>
    <t xml:space="preserve">Peter Kanevad        </t>
  </si>
  <si>
    <t xml:space="preserve">35/21 </t>
  </si>
  <si>
    <t xml:space="preserve">Kenth Thorzell       </t>
  </si>
  <si>
    <t xml:space="preserve">34/19 </t>
  </si>
  <si>
    <t xml:space="preserve">Tomas Jonsson        </t>
  </si>
  <si>
    <t xml:space="preserve">S     </t>
  </si>
  <si>
    <t xml:space="preserve">Fredrik Strömberg    </t>
  </si>
  <si>
    <t xml:space="preserve">  24 </t>
  </si>
  <si>
    <t xml:space="preserve">Christer Eklund      </t>
  </si>
  <si>
    <t xml:space="preserve">  15 </t>
  </si>
  <si>
    <t xml:space="preserve">Jonny Karlsson       </t>
  </si>
  <si>
    <t xml:space="preserve"> 12 </t>
  </si>
  <si>
    <t xml:space="preserve">Ewa Guzenda          </t>
  </si>
  <si>
    <t xml:space="preserve">33/19 </t>
  </si>
  <si>
    <t xml:space="preserve">19/13 </t>
  </si>
  <si>
    <t>Resultat i Damer Klass 3</t>
  </si>
  <si>
    <t xml:space="preserve">40/23 </t>
  </si>
  <si>
    <t xml:space="preserve">Hultsfreds PSK            </t>
  </si>
  <si>
    <t xml:space="preserve">34/20 </t>
  </si>
  <si>
    <t xml:space="preserve">28/19 </t>
  </si>
  <si>
    <t xml:space="preserve">24/17 </t>
  </si>
  <si>
    <t xml:space="preserve">  21 </t>
  </si>
  <si>
    <t xml:space="preserve">44/23 </t>
  </si>
  <si>
    <t xml:space="preserve">27/16 </t>
  </si>
  <si>
    <t xml:space="preserve">Krister Retzman      </t>
  </si>
  <si>
    <t xml:space="preserve">40/22 </t>
  </si>
  <si>
    <t xml:space="preserve">CG Lindberg          </t>
  </si>
  <si>
    <t xml:space="preserve">Lennart Watz         </t>
  </si>
  <si>
    <t xml:space="preserve">Lars Nordh           </t>
  </si>
  <si>
    <t xml:space="preserve">Leif Rosengreen      </t>
  </si>
  <si>
    <t xml:space="preserve">NilsGunnar Karlsson  </t>
  </si>
  <si>
    <t xml:space="preserve">38/26 </t>
  </si>
  <si>
    <t xml:space="preserve">Nils Erik Hollander  </t>
  </si>
  <si>
    <t xml:space="preserve">27/18 </t>
  </si>
  <si>
    <t xml:space="preserve">27/21 </t>
  </si>
  <si>
    <t>Resultat i Veteraner äldre Revolver</t>
  </si>
  <si>
    <t>6/4</t>
  </si>
  <si>
    <t>5/3</t>
  </si>
  <si>
    <t>6/1</t>
  </si>
  <si>
    <t>40/25</t>
  </si>
  <si>
    <t>10</t>
  </si>
  <si>
    <t>2/2</t>
  </si>
  <si>
    <t>5/1</t>
  </si>
  <si>
    <t>0</t>
  </si>
  <si>
    <t>4/3</t>
  </si>
  <si>
    <t>17</t>
  </si>
  <si>
    <t>3/2</t>
  </si>
  <si>
    <t>4/2</t>
  </si>
  <si>
    <t>34/17</t>
  </si>
  <si>
    <t>Nils Gunnar Karlsson</t>
  </si>
  <si>
    <t>2/1</t>
  </si>
  <si>
    <t>28/16</t>
  </si>
  <si>
    <t>Resultat i Veteraner äldre A-Vapen</t>
  </si>
  <si>
    <t>Lennart Watz</t>
  </si>
  <si>
    <t>4/1</t>
  </si>
  <si>
    <t>19</t>
  </si>
  <si>
    <t>Nilserik Hllander</t>
  </si>
  <si>
    <t>0/0</t>
  </si>
  <si>
    <t>674</t>
  </si>
  <si>
    <t>35/19</t>
  </si>
  <si>
    <t>15</t>
  </si>
  <si>
    <t>3</t>
  </si>
  <si>
    <t>Lagtävling</t>
  </si>
  <si>
    <t>Resultat C Vapen</t>
  </si>
  <si>
    <t xml:space="preserve">  1 Vimmerby PSK              </t>
  </si>
  <si>
    <t xml:space="preserve">  2 Västervik PSF             </t>
  </si>
  <si>
    <t xml:space="preserve">  3 Överums PK                </t>
  </si>
  <si>
    <t xml:space="preserve">  4 Ankarsrums PSKF           </t>
  </si>
  <si>
    <t>Resultat Grov Vapen</t>
  </si>
  <si>
    <t xml:space="preserve">  1 Överums PK                </t>
  </si>
  <si>
    <t xml:space="preserve">2 Vimmerby PSK              </t>
  </si>
  <si>
    <t xml:space="preserve"> 3 Västervik PSF             </t>
  </si>
  <si>
    <t xml:space="preserve">  5 Hultsfreds PSK            </t>
  </si>
  <si>
    <t>Resultat Veteraner C</t>
  </si>
  <si>
    <t xml:space="preserve">  1 Ankarsrums PSKF           </t>
  </si>
  <si>
    <t>2 Vimmerby</t>
  </si>
  <si>
    <t>CG Lindberg</t>
  </si>
  <si>
    <t>42/24</t>
  </si>
  <si>
    <t xml:space="preserve">  3 Hultsfreds PSK            </t>
  </si>
  <si>
    <t xml:space="preserve"> 4 Västervik PSF             </t>
  </si>
  <si>
    <t>Resultat C Dam</t>
  </si>
  <si>
    <t xml:space="preserve">  1 Västervik PSF             </t>
  </si>
  <si>
    <t>Resultat Kretsfält Nr 4 Överum 2013 0316</t>
  </si>
  <si>
    <t>Karlsson, Pontus</t>
  </si>
  <si>
    <t xml:space="preserve">4/3 1/1 1/1 5/1 2/1 1/1 2/2 1/1 </t>
  </si>
  <si>
    <t>17/11</t>
  </si>
  <si>
    <t xml:space="preserve">6/3 6/3 6/4 6/1 6/4 5/4 6/3 5/2 </t>
  </si>
  <si>
    <t xml:space="preserve">4/3 2/1 6/4 6/1 6/4 3/3 6/3 6/3 </t>
  </si>
  <si>
    <t>Eriksson, Nicklas</t>
  </si>
  <si>
    <t xml:space="preserve">4/3 4/3 5/4 5/1 5/3 5/4 0/0 2/1 </t>
  </si>
  <si>
    <t>Wåtz, Lennart</t>
  </si>
  <si>
    <t xml:space="preserve">3/2 4/3 6/4 5/1 5/4 5/4 5/3 6/3 </t>
  </si>
  <si>
    <t xml:space="preserve">4/3 4/2 2/2 4/1 5/4 5/4 6/3 5/2 </t>
  </si>
  <si>
    <t>35/21</t>
  </si>
  <si>
    <t xml:space="preserve">3/2 3/2 1/1 5/1 5/4 4/4 4/3 4/1 </t>
  </si>
  <si>
    <t>29/18</t>
  </si>
  <si>
    <t>Lindau, kim</t>
  </si>
  <si>
    <t xml:space="preserve">5/3 3/3 4/3 6/1 4/4 4/3 6/3 5/3 </t>
  </si>
  <si>
    <t xml:space="preserve">Ek, Henrik </t>
  </si>
  <si>
    <t xml:space="preserve">6/3 3/2 6/4 6/1 1/1 5/4 4/3 4/2 </t>
  </si>
  <si>
    <t>35/20</t>
  </si>
  <si>
    <t>Lindsköld, Tomas</t>
  </si>
  <si>
    <t xml:space="preserve">4/3 6/3 2/2 3/1 4/3 5/4 5/3 5/3 </t>
  </si>
  <si>
    <t>34/22</t>
  </si>
  <si>
    <t>Andersson, Patrik</t>
  </si>
  <si>
    <t xml:space="preserve">4/3 3/2 1/1 5/1 2/1 1/1 4/3 2/1 </t>
  </si>
  <si>
    <t>22/13</t>
  </si>
  <si>
    <t xml:space="preserve">6/3 6/3 5/4 6/1 4/3 5/4 6/3 5/2 </t>
  </si>
  <si>
    <t>Carlsson, Rickard</t>
  </si>
  <si>
    <t xml:space="preserve">5/3 5/3 5/3 5/1 6/4 4/4 5/3 6/3 </t>
  </si>
  <si>
    <t xml:space="preserve">6/3 5/3 6/4 6/1 5/3 4/3 5/3 4/3 </t>
  </si>
  <si>
    <t xml:space="preserve">4/3 5/3 5/4 6/1 5/4 5/3 5/3 5/2 </t>
  </si>
  <si>
    <t>Adolfsson, Thomas</t>
  </si>
  <si>
    <t xml:space="preserve">6/3 3/3 4/4 6/1 4/3 6/4 6/3 4/2 </t>
  </si>
  <si>
    <t xml:space="preserve">4/3 4/2 5/4 5/1 3/3 6/4 6/3 5/2 </t>
  </si>
  <si>
    <t xml:space="preserve">5/3 4/3 6/4 6/1 4/3 3/2 5/3 4/1 </t>
  </si>
  <si>
    <t>37/20</t>
  </si>
  <si>
    <t xml:space="preserve">2/2 6/3 5/4 6/1 4/2 3/2 4/2 3/1 </t>
  </si>
  <si>
    <t>33/17</t>
  </si>
  <si>
    <t xml:space="preserve">3/2 2/2 4/3 6/1 4/3 3/3 6/3 3/1 </t>
  </si>
  <si>
    <t>31/18</t>
  </si>
  <si>
    <t xml:space="preserve">6/3 5/3 4/3 6/1 3/3 4/4 1/1 1/1 </t>
  </si>
  <si>
    <t>Jonsson, Tomas</t>
  </si>
  <si>
    <t xml:space="preserve">6/3 6/3 6/4 6/1 6/4 6/4 6/3 6/3 </t>
  </si>
  <si>
    <t>48/25</t>
  </si>
  <si>
    <t xml:space="preserve">6/3 6/3 5/3 6/1 6/4 6/4 6/3 5/2 </t>
  </si>
  <si>
    <t xml:space="preserve">5/3 5/3 6/4 6/1 5/4 6/4 6/3 6/3 </t>
  </si>
  <si>
    <t>Lundgren, Krister</t>
  </si>
  <si>
    <t xml:space="preserve">5/3 5/3 6/4 6/1 6/4 5/3 6/3 6/3 </t>
  </si>
  <si>
    <t>Jägerö, Åke</t>
  </si>
  <si>
    <t xml:space="preserve">6/3 6/3 6/4 6/1 3/2 6/4 6/3 6/3 </t>
  </si>
  <si>
    <t>Wallman, hans</t>
  </si>
  <si>
    <t xml:space="preserve">5/3 6/3 6/4 6/1 4/3 5/3 5/3 6/3 </t>
  </si>
  <si>
    <t xml:space="preserve">5/3 6/3 5/4 6/1 6/4 4/3 6/3 3/2 </t>
  </si>
  <si>
    <t>Strömberg, Fredrik</t>
  </si>
  <si>
    <t xml:space="preserve">5/3 6/3 6/4 4/1 6/4 6/4 4/2 4/2 </t>
  </si>
  <si>
    <t xml:space="preserve">4/2 3/2 6/4 5/1 6/4 6/4 6/3 5/2 </t>
  </si>
  <si>
    <t xml:space="preserve">6/3 5/3 6/4 4/1 4/2 5/4 6/3 5/2 </t>
  </si>
  <si>
    <t xml:space="preserve">5/3 5/3 6/4 6/1 3/2 5/3 6/3 4/2 </t>
  </si>
  <si>
    <t xml:space="preserve">5/3 4/2 6/4 6/1 5/3 5/4 5/3 4/1 </t>
  </si>
  <si>
    <t>Damklass1</t>
  </si>
  <si>
    <t xml:space="preserve">Eriksson, klara </t>
  </si>
  <si>
    <t xml:space="preserve">3/2 3/2 4/3 4/1 4/2 5/3 5/3 4/2 </t>
  </si>
  <si>
    <t xml:space="preserve">6/3 6/3 6/4 6/1 6/4 5/3 5/3 6/3 </t>
  </si>
  <si>
    <t>Juniorklass</t>
  </si>
  <si>
    <t xml:space="preserve">3/2 5/3 4/3 6/1 1/1 4/2 5/3 2/1 </t>
  </si>
  <si>
    <t>30/16</t>
  </si>
  <si>
    <t>Retzman, Krister</t>
  </si>
  <si>
    <t xml:space="preserve">6/3 6/3 6/4 6/1 5/3 5/3 6/3 6/3 </t>
  </si>
  <si>
    <t xml:space="preserve">5/3 5/3 6/4 6/1 6/4 6/4 6/3 5/2 </t>
  </si>
  <si>
    <t xml:space="preserve">5/3 5/3 5/3 5/1 6/4 6/4 5/3 5/3 </t>
  </si>
  <si>
    <t>Throsell, Kenth</t>
  </si>
  <si>
    <t xml:space="preserve">4/3 2/2 3/3 6/1 1/1 4/3 5/3 4/1 </t>
  </si>
  <si>
    <t>Gustafsson, Peter</t>
  </si>
  <si>
    <t xml:space="preserve">4/2 3/2 4/2 2/1 3/2 3/3 5/3 3/1 </t>
  </si>
  <si>
    <t>Burman, Rolf</t>
  </si>
  <si>
    <t xml:space="preserve">5/3 4/3 6/4 5/1 5/4 6/4 5/3 6/3 </t>
  </si>
  <si>
    <t>42/25</t>
  </si>
  <si>
    <t xml:space="preserve">6/3 6/3 6/4 5/1 4/3 6/4 4/3 4/3 </t>
  </si>
  <si>
    <t>Carlson, Bengt</t>
  </si>
  <si>
    <t xml:space="preserve">4/3 5/3 6/4 5/1 6/4 4/3 5/3 6/3 </t>
  </si>
  <si>
    <t>Lindberg, Claes-Göran</t>
  </si>
  <si>
    <t xml:space="preserve">5/3 5/3 6/4 6/1 5/4 5/4 5/3 4/1 </t>
  </si>
  <si>
    <t xml:space="preserve">4/3 5/3 6/4 6/1 5/3 5/3 5/3 5/2 </t>
  </si>
  <si>
    <t xml:space="preserve">6/3 5/3 6/4 5/1 5/3 4/3 6/3 3/1 </t>
  </si>
  <si>
    <t xml:space="preserve">2/2 2/2 4/3 5/1 5/4 6/4 4/2 6/3 </t>
  </si>
  <si>
    <t>34/21</t>
  </si>
  <si>
    <t xml:space="preserve">4/3 5/3 5/4 5/1 2/1 5/4 4/3 4/1 </t>
  </si>
  <si>
    <t xml:space="preserve">4/2 3/2 5/4 6/1 4/3 6/4 5/3 5/3 </t>
  </si>
  <si>
    <t xml:space="preserve">4/3 0/0 4/3 4/1 2/2 5/4 4/2 2/2 </t>
  </si>
  <si>
    <t>25/17</t>
  </si>
  <si>
    <t xml:space="preserve">6/3 5/3 4/3 6/1 4/3 6/4 4/3 2/1 </t>
  </si>
  <si>
    <t xml:space="preserve">3/3 4/2 5/3 6/1 4/3 5/3 6/3 4/2 </t>
  </si>
  <si>
    <t xml:space="preserve">3/3 3/2 5/4 6/1 1/1 4/3 5/3 5/3 </t>
  </si>
  <si>
    <t>32/20</t>
  </si>
  <si>
    <t xml:space="preserve">4/2 0/0 2/2 6/1 4/3 5/3 4/2 5/2 </t>
  </si>
  <si>
    <t>30/15</t>
  </si>
  <si>
    <t xml:space="preserve">5/3 4/3 6/4 6/1 5/4 5/3 6/3 6/3 </t>
  </si>
  <si>
    <t>43/24</t>
  </si>
  <si>
    <t xml:space="preserve">6/3 5/3 6/4 6/1 4/3 5/3 6/3 5/2 </t>
  </si>
  <si>
    <t xml:space="preserve">5/3 4/3 6/4 5/1 3/3 6/4 5/3 5/2 </t>
  </si>
  <si>
    <t xml:space="preserve">5/3 5/3 6/4 6/1 5/4 4/2 3/2 3/1 </t>
  </si>
  <si>
    <t xml:space="preserve">6/3 5/3 3/3 6/1 5/4 5/3 5/3 1/1 </t>
  </si>
  <si>
    <t>36/21</t>
  </si>
  <si>
    <t xml:space="preserve">4/2 4/3 3/3 6/1 5/3 5/3 5/3 3/2 </t>
  </si>
  <si>
    <t xml:space="preserve">4/3 4/2 1/1 6/1 3/3 4/2 1/1 6/3 </t>
  </si>
  <si>
    <t>29/16</t>
  </si>
  <si>
    <t xml:space="preserve">5/3 2/2 2/2 6/1 2/2 2/1 3/2 2/1 </t>
  </si>
  <si>
    <t>24/14</t>
  </si>
  <si>
    <t xml:space="preserve">6/3 4/2 6/4 6/1 5/4 4/4 6/3 6/3 </t>
  </si>
  <si>
    <t xml:space="preserve">5/3 3/2 6/4 5/1 4/3 3/3 5/3 3/2 </t>
  </si>
  <si>
    <t xml:space="preserve">4/3 3/2 6/4 6/1 2/2 3/2 3/3 6/3 </t>
  </si>
  <si>
    <t xml:space="preserve">5/3 3/3 4/2 6/1 3/3 2/2 6/3 4/3 </t>
  </si>
  <si>
    <t>142/74</t>
  </si>
  <si>
    <t>129/71</t>
  </si>
  <si>
    <t>126/71</t>
  </si>
  <si>
    <t>123/70</t>
  </si>
  <si>
    <t>Lag C Vet</t>
  </si>
  <si>
    <t>91/47</t>
  </si>
  <si>
    <t>82//48</t>
  </si>
  <si>
    <t>76/46</t>
  </si>
  <si>
    <t>89/48</t>
  </si>
  <si>
    <t>80/43</t>
  </si>
  <si>
    <t>76/43</t>
  </si>
  <si>
    <t>Överums Pistolklubb</t>
  </si>
  <si>
    <t>Tävlingssektion</t>
  </si>
  <si>
    <t>Jenneteg, Jonas</t>
  </si>
  <si>
    <t xml:space="preserve">31/18 </t>
  </si>
  <si>
    <t>Resultat Kretsserie Fält nr 6  2013</t>
  </si>
  <si>
    <t>Träff</t>
  </si>
  <si>
    <t>Figur.</t>
  </si>
  <si>
    <t>D 3</t>
  </si>
  <si>
    <t>D 1</t>
  </si>
  <si>
    <t>Ewa Guzenda</t>
  </si>
  <si>
    <t>CVY</t>
  </si>
  <si>
    <t>Åke Eriksson</t>
  </si>
  <si>
    <t>CVÄ</t>
  </si>
  <si>
    <t>Lasse Nord</t>
  </si>
  <si>
    <t>NG Karlsson</t>
  </si>
  <si>
    <t>Anders Hornvall</t>
  </si>
  <si>
    <t>Hans Storm</t>
  </si>
  <si>
    <t>Peter  Gustavsson</t>
  </si>
  <si>
    <t xml:space="preserve">Överum </t>
  </si>
  <si>
    <t>Douglas Pihl</t>
  </si>
  <si>
    <t>Christian andersson</t>
  </si>
  <si>
    <t>Johan Ekbjörn</t>
  </si>
  <si>
    <t>Thomas Jonsson</t>
  </si>
  <si>
    <t>B1</t>
  </si>
  <si>
    <t>John Åke Andersson</t>
  </si>
  <si>
    <t xml:space="preserve">Mats Wirskog </t>
  </si>
  <si>
    <t xml:space="preserve">Mikael Öberg </t>
  </si>
  <si>
    <t>RVÄ</t>
  </si>
  <si>
    <t>AVÄ</t>
  </si>
  <si>
    <t xml:space="preserve">Leif Rosengren </t>
  </si>
  <si>
    <t>23   17</t>
  </si>
  <si>
    <t>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</si>
</sst>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7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49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55" fillId="0" borderId="0" xfId="0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4" fillId="0" borderId="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0" fillId="0" borderId="0" xfId="0" applyAlignment="1">
      <alignment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49" fontId="5" fillId="0" borderId="11" xfId="0" applyNumberFormat="1" applyFont="1" applyBorder="1" applyAlignment="1">
      <alignment/>
    </xf>
    <xf numFmtId="0" fontId="5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9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1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8"/>
  <sheetViews>
    <sheetView zoomScale="110" zoomScaleNormal="110" zoomScaleSheetLayoutView="100" workbookViewId="0" topLeftCell="A1">
      <selection activeCell="AF124" sqref="AF124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3" width="16.00390625" style="0" customWidth="1"/>
    <col min="4" max="4" width="2.7109375" style="3" customWidth="1"/>
    <col min="5" max="5" width="1.8515625" style="0" customWidth="1"/>
    <col min="6" max="6" width="2.7109375" style="2" customWidth="1"/>
    <col min="7" max="7" width="1.8515625" style="2" customWidth="1"/>
    <col min="8" max="8" width="2.7109375" style="3" customWidth="1"/>
    <col min="9" max="9" width="1.8515625" style="0" customWidth="1"/>
    <col min="10" max="10" width="2.7109375" style="2" customWidth="1"/>
    <col min="11" max="11" width="0.71875" style="2" customWidth="1"/>
    <col min="12" max="12" width="2.7109375" style="0" customWidth="1"/>
    <col min="13" max="13" width="0.85546875" style="0" customWidth="1"/>
    <col min="14" max="14" width="2.7109375" style="0" customWidth="1"/>
    <col min="15" max="15" width="0.71875" style="0" customWidth="1"/>
    <col min="16" max="16" width="2.7109375" style="0" customWidth="1"/>
    <col min="17" max="17" width="0.85546875" style="0" customWidth="1"/>
    <col min="18" max="18" width="2.7109375" style="0" customWidth="1"/>
    <col min="19" max="19" width="0.71875" style="0" customWidth="1"/>
    <col min="20" max="20" width="2.7109375" style="0" customWidth="1"/>
    <col min="21" max="21" width="0.85546875" style="0" customWidth="1"/>
    <col min="22" max="22" width="2.7109375" style="0" customWidth="1"/>
    <col min="23" max="23" width="0.71875" style="0" customWidth="1"/>
    <col min="24" max="24" width="2.7109375" style="0" customWidth="1"/>
    <col min="25" max="25" width="0.85546875" style="0" customWidth="1"/>
    <col min="26" max="26" width="2.7109375" style="0" customWidth="1"/>
    <col min="27" max="27" width="0.71875" style="0" customWidth="1"/>
    <col min="28" max="28" width="4.7109375" style="34" customWidth="1"/>
    <col min="29" max="29" width="1.8515625" style="14" customWidth="1"/>
    <col min="30" max="30" width="4.7109375" style="6" customWidth="1"/>
  </cols>
  <sheetData>
    <row r="1" spans="1:30" ht="23.25">
      <c r="A1" s="209" t="s">
        <v>371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</row>
    <row r="4" spans="1:27" ht="12.75">
      <c r="A4" s="5" t="s">
        <v>0</v>
      </c>
      <c r="D4" s="205" t="s">
        <v>31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7"/>
    </row>
    <row r="5" spans="1:30" ht="12.75">
      <c r="A5" s="8"/>
      <c r="B5" s="8" t="s">
        <v>1</v>
      </c>
      <c r="C5" s="8" t="s">
        <v>2</v>
      </c>
      <c r="D5" s="206">
        <v>1</v>
      </c>
      <c r="E5" s="206"/>
      <c r="F5" s="206"/>
      <c r="G5" s="44"/>
      <c r="H5" s="206">
        <v>2</v>
      </c>
      <c r="I5" s="206"/>
      <c r="J5" s="206"/>
      <c r="K5" s="44"/>
      <c r="L5" s="206">
        <v>3</v>
      </c>
      <c r="M5" s="206"/>
      <c r="N5" s="206"/>
      <c r="O5" s="44"/>
      <c r="P5" s="206">
        <v>4</v>
      </c>
      <c r="Q5" s="206"/>
      <c r="R5" s="206"/>
      <c r="S5" s="44"/>
      <c r="T5" s="206">
        <v>5</v>
      </c>
      <c r="U5" s="206"/>
      <c r="V5" s="206"/>
      <c r="W5" s="44"/>
      <c r="X5" s="206">
        <v>6</v>
      </c>
      <c r="Y5" s="206"/>
      <c r="Z5" s="206"/>
      <c r="AA5" s="44"/>
      <c r="AB5" s="204" t="s">
        <v>24</v>
      </c>
      <c r="AC5" s="204"/>
      <c r="AD5" s="204"/>
    </row>
    <row r="6" spans="1:30" ht="12.75">
      <c r="A6">
        <v>1</v>
      </c>
      <c r="B6" t="s">
        <v>326</v>
      </c>
      <c r="C6" t="s">
        <v>60</v>
      </c>
      <c r="D6" s="10">
        <v>46</v>
      </c>
      <c r="E6" s="33" t="s">
        <v>4</v>
      </c>
      <c r="F6" s="30">
        <v>25</v>
      </c>
      <c r="G6" s="74"/>
      <c r="H6" s="42">
        <v>45</v>
      </c>
      <c r="I6" s="33" t="s">
        <v>4</v>
      </c>
      <c r="J6" s="11">
        <v>23</v>
      </c>
      <c r="K6" s="6"/>
      <c r="L6" s="5">
        <v>47</v>
      </c>
      <c r="M6" s="39" t="s">
        <v>4</v>
      </c>
      <c r="N6" s="5">
        <v>26</v>
      </c>
      <c r="O6" s="5"/>
      <c r="P6" s="140">
        <v>48</v>
      </c>
      <c r="Q6" s="149" t="s">
        <v>4</v>
      </c>
      <c r="R6" s="140">
        <v>25</v>
      </c>
      <c r="S6" s="90"/>
      <c r="T6" s="90">
        <v>48</v>
      </c>
      <c r="U6" s="149" t="s">
        <v>4</v>
      </c>
      <c r="V6" s="90">
        <v>26</v>
      </c>
      <c r="W6" s="5"/>
      <c r="X6" s="5">
        <v>46</v>
      </c>
      <c r="Y6" s="39" t="s">
        <v>4</v>
      </c>
      <c r="Z6" s="5">
        <v>26</v>
      </c>
      <c r="AA6" s="5"/>
      <c r="AB6" s="48">
        <f>SUM(L6,P6,T6,X6)</f>
        <v>189</v>
      </c>
      <c r="AC6" s="39" t="s">
        <v>4</v>
      </c>
      <c r="AD6" s="18">
        <f>SUM(Z6,V6,N6,R6)</f>
        <v>103</v>
      </c>
    </row>
    <row r="7" spans="1:30" ht="12.75">
      <c r="A7">
        <v>2</v>
      </c>
      <c r="B7" t="s">
        <v>70</v>
      </c>
      <c r="C7" t="s">
        <v>48</v>
      </c>
      <c r="D7" s="10">
        <v>45</v>
      </c>
      <c r="E7" s="33" t="s">
        <v>4</v>
      </c>
      <c r="F7" s="30">
        <v>24</v>
      </c>
      <c r="G7" s="74"/>
      <c r="H7" s="189">
        <v>48</v>
      </c>
      <c r="I7" s="149" t="s">
        <v>4</v>
      </c>
      <c r="J7" s="190">
        <v>25</v>
      </c>
      <c r="K7" s="190"/>
      <c r="L7" s="140">
        <v>48</v>
      </c>
      <c r="M7" s="149" t="s">
        <v>4</v>
      </c>
      <c r="N7" s="140">
        <v>26</v>
      </c>
      <c r="O7" s="19"/>
      <c r="P7" s="21">
        <v>46</v>
      </c>
      <c r="Q7" s="33" t="s">
        <v>4</v>
      </c>
      <c r="R7" s="21">
        <v>23</v>
      </c>
      <c r="S7" s="19"/>
      <c r="T7" s="19">
        <v>46</v>
      </c>
      <c r="U7" s="39" t="s">
        <v>4</v>
      </c>
      <c r="V7" s="19">
        <v>25</v>
      </c>
      <c r="W7" s="19"/>
      <c r="X7" s="19">
        <v>46</v>
      </c>
      <c r="Y7" s="39" t="s">
        <v>4</v>
      </c>
      <c r="Z7" s="19">
        <v>26</v>
      </c>
      <c r="AA7" s="19"/>
      <c r="AB7" s="48">
        <f>SUM(H7,L7,T7,X7)</f>
        <v>188</v>
      </c>
      <c r="AC7" s="39" t="s">
        <v>4</v>
      </c>
      <c r="AD7" s="18">
        <f>SUM(Z7,J7,N7,V7)</f>
        <v>102</v>
      </c>
    </row>
    <row r="8" spans="1:30" ht="12.75">
      <c r="A8">
        <v>3</v>
      </c>
      <c r="B8" s="17" t="s">
        <v>7</v>
      </c>
      <c r="C8" s="17" t="s">
        <v>5</v>
      </c>
      <c r="D8" s="17"/>
      <c r="E8" s="39"/>
      <c r="F8" s="74"/>
      <c r="G8" s="74"/>
      <c r="H8" s="72">
        <v>46</v>
      </c>
      <c r="I8" s="33" t="s">
        <v>4</v>
      </c>
      <c r="J8" s="18">
        <v>25</v>
      </c>
      <c r="K8" s="18"/>
      <c r="L8" s="40">
        <v>47</v>
      </c>
      <c r="M8" s="39" t="s">
        <v>4</v>
      </c>
      <c r="N8" s="40">
        <v>26</v>
      </c>
      <c r="O8" s="19"/>
      <c r="P8" s="21">
        <v>41</v>
      </c>
      <c r="Q8" s="33" t="s">
        <v>4</v>
      </c>
      <c r="R8" s="21">
        <v>23</v>
      </c>
      <c r="S8" s="19"/>
      <c r="T8" s="40">
        <v>47</v>
      </c>
      <c r="U8" s="39" t="s">
        <v>4</v>
      </c>
      <c r="V8" s="40">
        <v>26</v>
      </c>
      <c r="W8" s="19"/>
      <c r="X8" s="40">
        <v>47</v>
      </c>
      <c r="Y8" s="39" t="s">
        <v>4</v>
      </c>
      <c r="Z8" s="40">
        <v>26</v>
      </c>
      <c r="AA8" s="19"/>
      <c r="AB8" s="48">
        <f>SUM(T8,H8,L8,X8)</f>
        <v>187</v>
      </c>
      <c r="AC8" s="39" t="s">
        <v>4</v>
      </c>
      <c r="AD8" s="18">
        <f>SUM(V8,J8,N8,Z8)</f>
        <v>103</v>
      </c>
    </row>
    <row r="9" spans="1:30" s="17" customFormat="1" ht="12.75">
      <c r="A9">
        <v>4</v>
      </c>
      <c r="B9" t="s">
        <v>56</v>
      </c>
      <c r="C9" s="11" t="s">
        <v>6</v>
      </c>
      <c r="D9"/>
      <c r="E9" s="39"/>
      <c r="F9" s="74"/>
      <c r="G9" s="74"/>
      <c r="H9" s="72">
        <v>45</v>
      </c>
      <c r="I9" s="33" t="s">
        <v>4</v>
      </c>
      <c r="J9" s="18">
        <v>24</v>
      </c>
      <c r="K9" s="18"/>
      <c r="L9" s="40">
        <v>45</v>
      </c>
      <c r="M9" s="39" t="s">
        <v>4</v>
      </c>
      <c r="N9" s="40">
        <v>26</v>
      </c>
      <c r="O9" s="19"/>
      <c r="P9" s="124">
        <v>48</v>
      </c>
      <c r="Q9" s="149" t="s">
        <v>4</v>
      </c>
      <c r="R9" s="124">
        <v>25</v>
      </c>
      <c r="S9" s="19"/>
      <c r="T9" s="19">
        <v>47</v>
      </c>
      <c r="U9" s="39" t="s">
        <v>4</v>
      </c>
      <c r="V9" s="19">
        <v>26</v>
      </c>
      <c r="W9" s="19"/>
      <c r="X9" s="42">
        <v>43</v>
      </c>
      <c r="Y9" s="33" t="s">
        <v>4</v>
      </c>
      <c r="Z9" s="42">
        <v>25</v>
      </c>
      <c r="AA9" s="19"/>
      <c r="AB9" s="48">
        <f>SUM(P9,L9,H9,T9)</f>
        <v>185</v>
      </c>
      <c r="AC9" s="39" t="s">
        <v>4</v>
      </c>
      <c r="AD9" s="18">
        <f>SUM(F9,J9,N9,R9,V9)</f>
        <v>101</v>
      </c>
    </row>
    <row r="10" spans="1:30" s="17" customFormat="1" ht="12.75">
      <c r="A10">
        <v>5</v>
      </c>
      <c r="B10" s="17" t="s">
        <v>14</v>
      </c>
      <c r="C10" s="17" t="s">
        <v>313</v>
      </c>
      <c r="D10" s="21">
        <v>44</v>
      </c>
      <c r="E10" s="33" t="s">
        <v>4</v>
      </c>
      <c r="F10" s="30">
        <v>25</v>
      </c>
      <c r="G10" s="74"/>
      <c r="H10" s="120">
        <v>42</v>
      </c>
      <c r="I10" s="33" t="s">
        <v>4</v>
      </c>
      <c r="J10" s="121">
        <v>23</v>
      </c>
      <c r="K10" s="92"/>
      <c r="L10" s="19">
        <v>46</v>
      </c>
      <c r="M10" s="39" t="s">
        <v>4</v>
      </c>
      <c r="N10" s="19">
        <v>25</v>
      </c>
      <c r="O10" s="19"/>
      <c r="P10" s="19">
        <v>45</v>
      </c>
      <c r="Q10" s="39" t="s">
        <v>4</v>
      </c>
      <c r="R10" s="19">
        <v>25</v>
      </c>
      <c r="S10" s="19"/>
      <c r="T10" s="19">
        <v>47</v>
      </c>
      <c r="U10" s="39" t="s">
        <v>4</v>
      </c>
      <c r="V10" s="19">
        <v>26</v>
      </c>
      <c r="W10" s="19"/>
      <c r="X10" s="19">
        <v>46</v>
      </c>
      <c r="Y10" s="39" t="s">
        <v>4</v>
      </c>
      <c r="Z10" s="19">
        <v>26</v>
      </c>
      <c r="AA10" s="19"/>
      <c r="AB10" s="48">
        <f>SUM(X10,L10,P10,T10,)</f>
        <v>184</v>
      </c>
      <c r="AC10" s="39" t="s">
        <v>4</v>
      </c>
      <c r="AD10" s="18">
        <f>SUM(V10,J10,N10,R10)</f>
        <v>99</v>
      </c>
    </row>
    <row r="11" spans="1:30" s="17" customFormat="1" ht="12.75">
      <c r="A11">
        <v>6</v>
      </c>
      <c r="B11" t="s">
        <v>11</v>
      </c>
      <c r="C11" t="s">
        <v>48</v>
      </c>
      <c r="D11" s="5">
        <v>46</v>
      </c>
      <c r="E11" s="39" t="s">
        <v>4</v>
      </c>
      <c r="F11" s="6">
        <v>24</v>
      </c>
      <c r="G11" s="6"/>
      <c r="H11" s="75">
        <v>44</v>
      </c>
      <c r="I11" s="39" t="s">
        <v>4</v>
      </c>
      <c r="J11" s="76">
        <v>23</v>
      </c>
      <c r="K11" s="76"/>
      <c r="L11" s="40">
        <v>46</v>
      </c>
      <c r="M11" s="39" t="s">
        <v>4</v>
      </c>
      <c r="N11" s="40">
        <v>26</v>
      </c>
      <c r="O11" s="5"/>
      <c r="P11" s="40">
        <v>45</v>
      </c>
      <c r="Q11" s="39" t="s">
        <v>4</v>
      </c>
      <c r="R11" s="40">
        <v>24</v>
      </c>
      <c r="S11" s="5"/>
      <c r="T11" s="42">
        <v>43</v>
      </c>
      <c r="U11" s="39" t="s">
        <v>4</v>
      </c>
      <c r="V11" s="42">
        <v>25</v>
      </c>
      <c r="W11" s="5"/>
      <c r="X11" s="10">
        <v>37</v>
      </c>
      <c r="Y11" s="33" t="s">
        <v>4</v>
      </c>
      <c r="Z11" s="10">
        <v>24</v>
      </c>
      <c r="AA11" s="5"/>
      <c r="AB11" s="48">
        <f>SUM(D11,H11,L11,P11)</f>
        <v>181</v>
      </c>
      <c r="AC11" s="39" t="s">
        <v>4</v>
      </c>
      <c r="AD11" s="18">
        <f>SUM(F11,J11,N11,R11)</f>
        <v>97</v>
      </c>
    </row>
    <row r="12" spans="1:30" ht="12.75">
      <c r="A12">
        <v>7</v>
      </c>
      <c r="B12" t="s">
        <v>71</v>
      </c>
      <c r="C12" t="s">
        <v>60</v>
      </c>
      <c r="D12" s="5">
        <v>45</v>
      </c>
      <c r="E12" s="39" t="s">
        <v>4</v>
      </c>
      <c r="F12" s="74">
        <v>22</v>
      </c>
      <c r="G12" s="74"/>
      <c r="H12" s="4">
        <v>44</v>
      </c>
      <c r="I12" s="39" t="s">
        <v>4</v>
      </c>
      <c r="J12" s="6">
        <v>23</v>
      </c>
      <c r="K12" s="6"/>
      <c r="L12" s="5">
        <v>45</v>
      </c>
      <c r="M12" s="39" t="s">
        <v>4</v>
      </c>
      <c r="N12" s="5">
        <v>23</v>
      </c>
      <c r="O12" s="5"/>
      <c r="P12" s="5"/>
      <c r="Q12" s="39" t="s">
        <v>4</v>
      </c>
      <c r="R12" s="5"/>
      <c r="S12" s="5"/>
      <c r="T12" s="5">
        <v>47</v>
      </c>
      <c r="U12" s="39" t="s">
        <v>4</v>
      </c>
      <c r="V12" s="5">
        <v>26</v>
      </c>
      <c r="W12" s="5"/>
      <c r="X12" s="10">
        <v>35</v>
      </c>
      <c r="Y12" s="33" t="s">
        <v>4</v>
      </c>
      <c r="Z12" s="10">
        <v>24</v>
      </c>
      <c r="AA12" s="5"/>
      <c r="AB12" s="48">
        <f>SUM(D12,H12,L12,P12,T12,)</f>
        <v>181</v>
      </c>
      <c r="AC12" s="39" t="s">
        <v>4</v>
      </c>
      <c r="AD12" s="18">
        <f>SUM(F12,J12,N12,V12)</f>
        <v>94</v>
      </c>
    </row>
    <row r="13" spans="1:30" ht="12.75">
      <c r="A13">
        <v>8</v>
      </c>
      <c r="B13" s="17" t="s">
        <v>8</v>
      </c>
      <c r="C13" s="192" t="s">
        <v>97</v>
      </c>
      <c r="D13" s="17"/>
      <c r="E13" s="33"/>
      <c r="F13" s="30"/>
      <c r="G13" s="30"/>
      <c r="H13" s="72">
        <v>47</v>
      </c>
      <c r="I13" s="39" t="s">
        <v>4</v>
      </c>
      <c r="J13" s="18">
        <v>25</v>
      </c>
      <c r="K13" s="18"/>
      <c r="L13" s="40">
        <v>44</v>
      </c>
      <c r="M13" s="39" t="s">
        <v>4</v>
      </c>
      <c r="N13" s="40">
        <v>24</v>
      </c>
      <c r="O13" s="19"/>
      <c r="P13" s="19">
        <v>45</v>
      </c>
      <c r="Q13" s="39" t="s">
        <v>4</v>
      </c>
      <c r="R13" s="19">
        <v>23</v>
      </c>
      <c r="S13" s="19"/>
      <c r="T13" s="19"/>
      <c r="U13" s="19"/>
      <c r="V13" s="19"/>
      <c r="W13" s="19"/>
      <c r="X13" s="19">
        <v>45</v>
      </c>
      <c r="Y13" s="39" t="s">
        <v>4</v>
      </c>
      <c r="Z13" s="19">
        <v>26</v>
      </c>
      <c r="AA13" s="19"/>
      <c r="AB13" s="48">
        <f>SUM(D13,H13,L13,P13,X13)</f>
        <v>181</v>
      </c>
      <c r="AC13" s="39" t="s">
        <v>4</v>
      </c>
      <c r="AD13" s="18">
        <f>SUM(Z13,J13,N13,R13)</f>
        <v>98</v>
      </c>
    </row>
    <row r="14" spans="1:30" ht="12.75">
      <c r="A14">
        <v>9</v>
      </c>
      <c r="B14" t="s">
        <v>94</v>
      </c>
      <c r="C14" t="s">
        <v>302</v>
      </c>
      <c r="D14" s="5">
        <v>44</v>
      </c>
      <c r="E14" s="39" t="s">
        <v>4</v>
      </c>
      <c r="F14" s="74">
        <v>26</v>
      </c>
      <c r="G14" s="74"/>
      <c r="H14" s="72">
        <v>47</v>
      </c>
      <c r="I14" s="39" t="s">
        <v>4</v>
      </c>
      <c r="J14" s="18">
        <v>24</v>
      </c>
      <c r="K14" s="18"/>
      <c r="L14" s="19">
        <v>41</v>
      </c>
      <c r="M14" s="39" t="s">
        <v>4</v>
      </c>
      <c r="N14" s="19">
        <v>23</v>
      </c>
      <c r="O14" s="19"/>
      <c r="P14" s="21"/>
      <c r="Q14" s="39" t="s">
        <v>4</v>
      </c>
      <c r="R14" s="21"/>
      <c r="S14" s="19"/>
      <c r="T14" s="40">
        <v>47</v>
      </c>
      <c r="U14" s="39" t="s">
        <v>4</v>
      </c>
      <c r="V14" s="40">
        <v>26</v>
      </c>
      <c r="W14" s="19"/>
      <c r="X14" s="19"/>
      <c r="Y14" s="39" t="s">
        <v>4</v>
      </c>
      <c r="Z14" s="19"/>
      <c r="AA14" s="19"/>
      <c r="AB14" s="48">
        <f>SUM(D14,H14,L14,T14,)</f>
        <v>179</v>
      </c>
      <c r="AC14" s="39" t="s">
        <v>4</v>
      </c>
      <c r="AD14" s="18">
        <f>SUM(F14,J14,N14,V14)</f>
        <v>99</v>
      </c>
    </row>
    <row r="15" spans="1:30" s="17" customFormat="1" ht="12.75">
      <c r="A15">
        <v>10</v>
      </c>
      <c r="B15" t="s">
        <v>327</v>
      </c>
      <c r="C15" t="s">
        <v>60</v>
      </c>
      <c r="D15" s="5">
        <v>46</v>
      </c>
      <c r="E15" s="39" t="s">
        <v>4</v>
      </c>
      <c r="F15" s="74">
        <v>24</v>
      </c>
      <c r="G15" s="74"/>
      <c r="H15" s="4"/>
      <c r="I15" s="39" t="s">
        <v>4</v>
      </c>
      <c r="J15" s="6"/>
      <c r="K15" s="6"/>
      <c r="L15" s="5">
        <v>46</v>
      </c>
      <c r="M15" s="39" t="s">
        <v>4</v>
      </c>
      <c r="N15" s="5">
        <v>25</v>
      </c>
      <c r="O15" s="5"/>
      <c r="P15" s="5"/>
      <c r="Q15" s="39" t="s">
        <v>4</v>
      </c>
      <c r="R15" s="5"/>
      <c r="S15" s="5"/>
      <c r="T15" s="191">
        <v>47</v>
      </c>
      <c r="U15" s="39" t="s">
        <v>4</v>
      </c>
      <c r="V15" s="191">
        <v>26</v>
      </c>
      <c r="W15" s="5"/>
      <c r="X15" s="5">
        <v>40</v>
      </c>
      <c r="Y15" s="39" t="s">
        <v>4</v>
      </c>
      <c r="Z15" s="5">
        <v>23</v>
      </c>
      <c r="AA15" s="5"/>
      <c r="AB15" s="48">
        <f>SUM(D15,H15,L15,T15,X15)</f>
        <v>179</v>
      </c>
      <c r="AC15" s="39" t="s">
        <v>4</v>
      </c>
      <c r="AD15" s="18">
        <f>SUM(F15,N15,Z15,V15)</f>
        <v>98</v>
      </c>
    </row>
    <row r="16" spans="1:30" s="17" customFormat="1" ht="12.75">
      <c r="A16" s="17">
        <v>11</v>
      </c>
      <c r="B16" s="17" t="s">
        <v>41</v>
      </c>
      <c r="C16" s="17" t="s">
        <v>313</v>
      </c>
      <c r="D16" s="19">
        <v>44</v>
      </c>
      <c r="E16" s="39" t="s">
        <v>4</v>
      </c>
      <c r="F16" s="74">
        <v>25</v>
      </c>
      <c r="G16" s="74"/>
      <c r="H16" s="91">
        <v>46</v>
      </c>
      <c r="I16" s="39" t="s">
        <v>4</v>
      </c>
      <c r="J16" s="92">
        <v>25</v>
      </c>
      <c r="K16" s="92"/>
      <c r="L16" s="19">
        <v>42</v>
      </c>
      <c r="M16" s="39" t="s">
        <v>4</v>
      </c>
      <c r="N16" s="19">
        <v>23</v>
      </c>
      <c r="O16" s="19"/>
      <c r="P16" s="19">
        <v>41</v>
      </c>
      <c r="Q16" s="39" t="s">
        <v>4</v>
      </c>
      <c r="R16" s="19">
        <v>22</v>
      </c>
      <c r="S16" s="19"/>
      <c r="T16" s="19"/>
      <c r="U16" s="39" t="s">
        <v>4</v>
      </c>
      <c r="V16" s="19"/>
      <c r="W16" s="19"/>
      <c r="X16" s="19"/>
      <c r="Y16" s="39" t="s">
        <v>4</v>
      </c>
      <c r="Z16" s="19"/>
      <c r="AA16" s="19"/>
      <c r="AB16" s="48">
        <f>SUM(D16,X16,H16,L16,P16,T16,X16)</f>
        <v>173</v>
      </c>
      <c r="AC16" s="39" t="s">
        <v>4</v>
      </c>
      <c r="AD16" s="18">
        <f>SUM(F16,J16,N16,R16)</f>
        <v>95</v>
      </c>
    </row>
    <row r="17" spans="1:30" ht="12.75">
      <c r="A17">
        <v>12</v>
      </c>
      <c r="B17" t="s">
        <v>72</v>
      </c>
      <c r="C17" t="s">
        <v>313</v>
      </c>
      <c r="D17" s="5">
        <v>41</v>
      </c>
      <c r="E17" s="39" t="s">
        <v>4</v>
      </c>
      <c r="F17" s="74">
        <v>25</v>
      </c>
      <c r="G17" s="74"/>
      <c r="H17" s="72">
        <v>43</v>
      </c>
      <c r="I17" s="39" t="s">
        <v>4</v>
      </c>
      <c r="J17" s="18">
        <v>24</v>
      </c>
      <c r="K17" s="18"/>
      <c r="L17" s="19"/>
      <c r="M17" s="39" t="s">
        <v>4</v>
      </c>
      <c r="N17" s="19"/>
      <c r="O17" s="19"/>
      <c r="P17" s="21">
        <v>41</v>
      </c>
      <c r="Q17" s="33" t="s">
        <v>4</v>
      </c>
      <c r="R17" s="42">
        <v>23</v>
      </c>
      <c r="S17" s="19"/>
      <c r="T17" s="19">
        <v>42</v>
      </c>
      <c r="U17" s="39" t="s">
        <v>4</v>
      </c>
      <c r="V17" s="19">
        <v>23</v>
      </c>
      <c r="W17" s="19"/>
      <c r="X17" s="19">
        <v>44</v>
      </c>
      <c r="Y17" s="39" t="s">
        <v>4</v>
      </c>
      <c r="Z17" s="19">
        <v>26</v>
      </c>
      <c r="AA17" s="19"/>
      <c r="AB17" s="48">
        <f>SUM(X17,H17,T17,D17)</f>
        <v>170</v>
      </c>
      <c r="AC17" s="39" t="s">
        <v>4</v>
      </c>
      <c r="AD17" s="18">
        <f>SUM(F17,J17,Z17,V17)</f>
        <v>98</v>
      </c>
    </row>
    <row r="18" spans="1:30" s="17" customFormat="1" ht="13.5" thickBot="1">
      <c r="A18" s="94">
        <v>13</v>
      </c>
      <c r="B18" s="94" t="s">
        <v>42</v>
      </c>
      <c r="C18" s="94" t="s">
        <v>313</v>
      </c>
      <c r="D18" s="122">
        <v>37</v>
      </c>
      <c r="E18" s="150" t="s">
        <v>4</v>
      </c>
      <c r="F18" s="151">
        <v>21</v>
      </c>
      <c r="G18" s="95"/>
      <c r="H18" s="161">
        <v>42</v>
      </c>
      <c r="I18" s="96" t="s">
        <v>4</v>
      </c>
      <c r="J18" s="99">
        <v>24</v>
      </c>
      <c r="K18" s="99"/>
      <c r="L18" s="162">
        <v>37</v>
      </c>
      <c r="M18" s="96" t="s">
        <v>4</v>
      </c>
      <c r="N18" s="162">
        <v>23</v>
      </c>
      <c r="O18" s="97"/>
      <c r="P18" s="162">
        <v>40</v>
      </c>
      <c r="Q18" s="96" t="s">
        <v>4</v>
      </c>
      <c r="R18" s="162">
        <v>21</v>
      </c>
      <c r="S18" s="97"/>
      <c r="T18" s="97">
        <v>43</v>
      </c>
      <c r="U18" s="96" t="s">
        <v>4</v>
      </c>
      <c r="V18" s="97">
        <v>25</v>
      </c>
      <c r="W18" s="97"/>
      <c r="X18" s="122">
        <v>36</v>
      </c>
      <c r="Y18" s="150" t="s">
        <v>4</v>
      </c>
      <c r="Z18" s="122">
        <v>24</v>
      </c>
      <c r="AA18" s="97"/>
      <c r="AB18" s="98">
        <f>SUM(H18,L18,P18,T18)</f>
        <v>162</v>
      </c>
      <c r="AC18" s="96" t="s">
        <v>4</v>
      </c>
      <c r="AD18" s="99">
        <f aca="true" t="shared" si="0" ref="AD18:AD24">SUM(F18,J18,N18,R18)</f>
        <v>89</v>
      </c>
    </row>
    <row r="19" spans="1:30" ht="13.5" customHeight="1">
      <c r="A19">
        <v>14</v>
      </c>
      <c r="B19" t="s">
        <v>33</v>
      </c>
      <c r="C19" t="s">
        <v>5</v>
      </c>
      <c r="D19"/>
      <c r="E19" s="33"/>
      <c r="F19" s="30"/>
      <c r="G19" s="30"/>
      <c r="H19" s="23">
        <v>47</v>
      </c>
      <c r="I19" s="33" t="s">
        <v>4</v>
      </c>
      <c r="J19" s="24">
        <v>24</v>
      </c>
      <c r="K19" s="24"/>
      <c r="L19" s="124">
        <v>48</v>
      </c>
      <c r="M19" s="203" t="s">
        <v>4</v>
      </c>
      <c r="N19" s="124">
        <v>26</v>
      </c>
      <c r="O19" s="21"/>
      <c r="P19" s="21"/>
      <c r="Q19" s="33" t="s">
        <v>4</v>
      </c>
      <c r="R19" s="21"/>
      <c r="S19" s="21"/>
      <c r="T19" s="21"/>
      <c r="U19" s="10"/>
      <c r="V19" s="21"/>
      <c r="W19" s="21"/>
      <c r="X19" s="21">
        <v>46</v>
      </c>
      <c r="Y19" s="39" t="s">
        <v>4</v>
      </c>
      <c r="Z19" s="21">
        <v>27</v>
      </c>
      <c r="AA19" s="19"/>
      <c r="AB19" s="48">
        <f>SUM(D19,H19,L19,X19)</f>
        <v>141</v>
      </c>
      <c r="AC19" s="39" t="s">
        <v>4</v>
      </c>
      <c r="AD19" s="18">
        <f t="shared" si="0"/>
        <v>50</v>
      </c>
    </row>
    <row r="20" spans="1:30" ht="12.75">
      <c r="A20">
        <v>15</v>
      </c>
      <c r="B20" t="s">
        <v>123</v>
      </c>
      <c r="C20" t="s">
        <v>5</v>
      </c>
      <c r="D20"/>
      <c r="E20" s="33"/>
      <c r="F20" s="30"/>
      <c r="G20" s="30"/>
      <c r="H20" s="120">
        <v>46</v>
      </c>
      <c r="I20" s="33" t="s">
        <v>4</v>
      </c>
      <c r="J20" s="121">
        <v>25</v>
      </c>
      <c r="K20" s="121"/>
      <c r="L20" s="21"/>
      <c r="M20" s="33" t="s">
        <v>4</v>
      </c>
      <c r="N20" s="21"/>
      <c r="O20" s="21"/>
      <c r="P20" s="21"/>
      <c r="Q20" s="33" t="s">
        <v>4</v>
      </c>
      <c r="R20" s="21"/>
      <c r="S20" s="21"/>
      <c r="T20" s="21">
        <v>45</v>
      </c>
      <c r="U20" s="21"/>
      <c r="V20" s="21">
        <v>25</v>
      </c>
      <c r="W20" s="21"/>
      <c r="X20" s="21">
        <v>41</v>
      </c>
      <c r="Y20" s="33" t="s">
        <v>4</v>
      </c>
      <c r="Z20" s="21">
        <v>22</v>
      </c>
      <c r="AA20" s="19"/>
      <c r="AB20" s="48">
        <f>SUM(T20,X20,H20,P20)</f>
        <v>132</v>
      </c>
      <c r="AC20" s="39" t="s">
        <v>4</v>
      </c>
      <c r="AD20" s="18">
        <f>SUM(Z20,J20,V20,R20)</f>
        <v>72</v>
      </c>
    </row>
    <row r="21" spans="1:30" ht="12.75">
      <c r="A21">
        <v>16</v>
      </c>
      <c r="B21" t="s">
        <v>12</v>
      </c>
      <c r="C21" t="s">
        <v>13</v>
      </c>
      <c r="D21"/>
      <c r="E21" s="33"/>
      <c r="F21" s="30"/>
      <c r="G21" s="30"/>
      <c r="H21" s="9">
        <v>46</v>
      </c>
      <c r="I21" s="33" t="s">
        <v>4</v>
      </c>
      <c r="J21" s="11">
        <v>25</v>
      </c>
      <c r="K21" s="11"/>
      <c r="L21" s="42">
        <v>42</v>
      </c>
      <c r="M21" s="33" t="s">
        <v>4</v>
      </c>
      <c r="N21" s="42">
        <v>23</v>
      </c>
      <c r="O21" s="10"/>
      <c r="P21" s="10">
        <v>40</v>
      </c>
      <c r="Q21" s="33" t="s">
        <v>4</v>
      </c>
      <c r="R21" s="10">
        <v>21</v>
      </c>
      <c r="S21" s="10"/>
      <c r="T21" s="10"/>
      <c r="U21" s="10"/>
      <c r="V21" s="10"/>
      <c r="W21" s="10"/>
      <c r="X21" s="5"/>
      <c r="Y21" s="39" t="s">
        <v>4</v>
      </c>
      <c r="Z21" s="5"/>
      <c r="AA21" s="5"/>
      <c r="AB21" s="48">
        <f>SUM(D21,H21,L21,P21,X21)</f>
        <v>128</v>
      </c>
      <c r="AC21" s="39" t="s">
        <v>4</v>
      </c>
      <c r="AD21" s="18">
        <f t="shared" si="0"/>
        <v>69</v>
      </c>
    </row>
    <row r="22" spans="1:31" ht="12.75">
      <c r="A22">
        <v>17</v>
      </c>
      <c r="B22" t="s">
        <v>73</v>
      </c>
      <c r="C22" t="s">
        <v>313</v>
      </c>
      <c r="D22">
        <v>34</v>
      </c>
      <c r="E22" s="33" t="s">
        <v>4</v>
      </c>
      <c r="F22" s="30">
        <v>19</v>
      </c>
      <c r="G22" s="30"/>
      <c r="H22" s="23"/>
      <c r="I22" s="20"/>
      <c r="J22" s="24"/>
      <c r="K22" s="24"/>
      <c r="L22" s="21"/>
      <c r="M22" s="10"/>
      <c r="N22" s="21"/>
      <c r="O22" s="21"/>
      <c r="P22" s="21">
        <v>41</v>
      </c>
      <c r="Q22" s="10"/>
      <c r="R22" s="21">
        <v>22</v>
      </c>
      <c r="S22" s="21"/>
      <c r="T22" s="42"/>
      <c r="U22" s="10"/>
      <c r="V22" s="42"/>
      <c r="W22" s="21"/>
      <c r="X22" s="21">
        <v>38</v>
      </c>
      <c r="Y22" s="33" t="s">
        <v>4</v>
      </c>
      <c r="Z22" s="21">
        <v>24</v>
      </c>
      <c r="AA22" s="124"/>
      <c r="AB22" s="48">
        <f>SUM(D22,X22,H22,P22)</f>
        <v>113</v>
      </c>
      <c r="AC22" s="39" t="s">
        <v>4</v>
      </c>
      <c r="AD22" s="18">
        <f>SUM(F22,Z22,N22,R22)</f>
        <v>65</v>
      </c>
      <c r="AE22" s="17"/>
    </row>
    <row r="23" spans="1:30" s="17" customFormat="1" ht="12.75">
      <c r="A23">
        <v>18</v>
      </c>
      <c r="B23" s="10" t="s">
        <v>171</v>
      </c>
      <c r="C23" s="10" t="s">
        <v>13</v>
      </c>
      <c r="D23"/>
      <c r="E23" s="33"/>
      <c r="F23" s="30"/>
      <c r="G23" s="30"/>
      <c r="H23" s="120"/>
      <c r="I23" s="22"/>
      <c r="J23" s="121"/>
      <c r="K23" s="121"/>
      <c r="L23" s="21">
        <v>44</v>
      </c>
      <c r="M23" s="33" t="s">
        <v>4</v>
      </c>
      <c r="N23" s="21">
        <v>23</v>
      </c>
      <c r="O23" s="21"/>
      <c r="P23" s="21">
        <v>43</v>
      </c>
      <c r="Q23" s="33" t="s">
        <v>4</v>
      </c>
      <c r="R23" s="21">
        <v>23</v>
      </c>
      <c r="S23" s="21"/>
      <c r="T23" s="21"/>
      <c r="U23" s="21"/>
      <c r="V23" s="21"/>
      <c r="W23" s="21"/>
      <c r="X23" s="19"/>
      <c r="Y23" s="39" t="s">
        <v>4</v>
      </c>
      <c r="Z23" s="19"/>
      <c r="AA23" s="19"/>
      <c r="AB23" s="48">
        <f>SUM(L23,X23,H23,P23)</f>
        <v>87</v>
      </c>
      <c r="AC23" s="39" t="s">
        <v>4</v>
      </c>
      <c r="AD23" s="18">
        <f t="shared" si="0"/>
        <v>46</v>
      </c>
    </row>
    <row r="24" spans="1:30" ht="12.75">
      <c r="A24">
        <v>19</v>
      </c>
      <c r="B24" s="21" t="s">
        <v>415</v>
      </c>
      <c r="C24" s="21" t="s">
        <v>6</v>
      </c>
      <c r="D24" s="17"/>
      <c r="E24" s="33"/>
      <c r="F24" s="30"/>
      <c r="G24" s="30"/>
      <c r="H24" s="120"/>
      <c r="I24" s="22"/>
      <c r="J24" s="121"/>
      <c r="K24" s="121"/>
      <c r="L24" s="21"/>
      <c r="M24" s="21"/>
      <c r="N24" s="21"/>
      <c r="O24" s="21"/>
      <c r="P24" s="124">
        <v>48</v>
      </c>
      <c r="Q24" s="33" t="s">
        <v>4</v>
      </c>
      <c r="R24" s="124">
        <v>25</v>
      </c>
      <c r="S24" s="21"/>
      <c r="T24" s="21"/>
      <c r="U24" s="21"/>
      <c r="V24" s="21"/>
      <c r="W24" s="21"/>
      <c r="X24" s="19"/>
      <c r="Y24" s="21"/>
      <c r="Z24" s="19"/>
      <c r="AA24" s="19"/>
      <c r="AB24" s="48">
        <f>SUM(D24,X24,H24,P24)</f>
        <v>48</v>
      </c>
      <c r="AC24" s="39" t="s">
        <v>4</v>
      </c>
      <c r="AD24" s="18">
        <f t="shared" si="0"/>
        <v>25</v>
      </c>
    </row>
    <row r="25" spans="1:30" ht="12.75">
      <c r="A25" s="17"/>
      <c r="D25"/>
      <c r="E25" s="39"/>
      <c r="F25" s="74"/>
      <c r="G25" s="74"/>
      <c r="H25" s="91"/>
      <c r="I25" s="39"/>
      <c r="J25" s="92"/>
      <c r="K25" s="92"/>
      <c r="L25" s="19"/>
      <c r="M25" s="39"/>
      <c r="N25" s="19"/>
      <c r="O25" s="19"/>
      <c r="P25" s="19"/>
      <c r="Q25" s="3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48"/>
      <c r="AC25" s="39"/>
      <c r="AD25" s="18"/>
    </row>
    <row r="26" spans="1:27" ht="12.75">
      <c r="A26" s="5" t="s">
        <v>15</v>
      </c>
      <c r="D26" s="7" t="s">
        <v>31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30" ht="12.75">
      <c r="A27" s="8"/>
      <c r="B27" s="8" t="s">
        <v>1</v>
      </c>
      <c r="C27" s="8" t="s">
        <v>2</v>
      </c>
      <c r="D27" s="206">
        <v>1</v>
      </c>
      <c r="E27" s="206"/>
      <c r="F27" s="206"/>
      <c r="G27" s="44"/>
      <c r="H27" s="206">
        <v>2</v>
      </c>
      <c r="I27" s="206"/>
      <c r="J27" s="206"/>
      <c r="K27" s="44"/>
      <c r="L27" s="206">
        <v>3</v>
      </c>
      <c r="M27" s="206"/>
      <c r="N27" s="206"/>
      <c r="O27" s="44"/>
      <c r="P27" s="206">
        <v>4</v>
      </c>
      <c r="Q27" s="206"/>
      <c r="R27" s="206"/>
      <c r="S27" s="44"/>
      <c r="T27" s="206">
        <v>5</v>
      </c>
      <c r="U27" s="206"/>
      <c r="V27" s="206"/>
      <c r="W27" s="44"/>
      <c r="X27" s="206">
        <v>6</v>
      </c>
      <c r="Y27" s="206"/>
      <c r="Z27" s="206"/>
      <c r="AA27" s="44"/>
      <c r="AB27" s="204" t="s">
        <v>24</v>
      </c>
      <c r="AC27" s="204"/>
      <c r="AD27" s="204"/>
    </row>
    <row r="28" spans="1:30" ht="12.75">
      <c r="A28" s="17">
        <v>1</v>
      </c>
      <c r="B28" t="s">
        <v>68</v>
      </c>
      <c r="C28" t="s">
        <v>48</v>
      </c>
      <c r="D28" s="5">
        <v>41</v>
      </c>
      <c r="E28" s="39" t="s">
        <v>4</v>
      </c>
      <c r="F28" s="74">
        <v>23</v>
      </c>
      <c r="G28" s="74"/>
      <c r="H28" s="4">
        <v>45</v>
      </c>
      <c r="I28" s="39" t="s">
        <v>4</v>
      </c>
      <c r="J28" s="6">
        <v>25</v>
      </c>
      <c r="K28" s="6"/>
      <c r="L28" s="40">
        <v>42</v>
      </c>
      <c r="M28" s="39" t="s">
        <v>4</v>
      </c>
      <c r="N28" s="40">
        <v>25</v>
      </c>
      <c r="O28" s="5"/>
      <c r="P28" s="5">
        <v>43</v>
      </c>
      <c r="Q28" s="39" t="s">
        <v>4</v>
      </c>
      <c r="R28" s="5">
        <v>23</v>
      </c>
      <c r="S28" s="10"/>
      <c r="T28" s="10"/>
      <c r="U28" s="39" t="s">
        <v>4</v>
      </c>
      <c r="V28" s="10"/>
      <c r="W28" s="10"/>
      <c r="X28" s="10">
        <v>39</v>
      </c>
      <c r="Y28" s="39" t="s">
        <v>4</v>
      </c>
      <c r="Z28" s="10">
        <v>25</v>
      </c>
      <c r="AA28" s="5"/>
      <c r="AB28" s="48">
        <f>SUM(D28,H28,L28,P28)</f>
        <v>171</v>
      </c>
      <c r="AC28" s="39" t="s">
        <v>4</v>
      </c>
      <c r="AD28" s="18">
        <f>SUM(F28,J28,N28,R28,V28,)</f>
        <v>96</v>
      </c>
    </row>
    <row r="29" spans="1:30" ht="12.75">
      <c r="A29" s="17">
        <v>2</v>
      </c>
      <c r="B29" t="s">
        <v>74</v>
      </c>
      <c r="C29" t="s">
        <v>313</v>
      </c>
      <c r="D29" s="5">
        <v>42</v>
      </c>
      <c r="E29" s="39" t="s">
        <v>4</v>
      </c>
      <c r="F29" s="74">
        <v>23</v>
      </c>
      <c r="G29" s="74"/>
      <c r="H29" s="72">
        <v>39</v>
      </c>
      <c r="I29" s="39" t="s">
        <v>4</v>
      </c>
      <c r="J29" s="18">
        <v>22</v>
      </c>
      <c r="K29" s="18"/>
      <c r="L29" s="40">
        <v>41</v>
      </c>
      <c r="M29" s="39" t="s">
        <v>4</v>
      </c>
      <c r="N29" s="40">
        <v>24</v>
      </c>
      <c r="O29" s="19"/>
      <c r="P29" s="21">
        <v>37</v>
      </c>
      <c r="Q29" s="39" t="s">
        <v>4</v>
      </c>
      <c r="R29" s="21">
        <v>20</v>
      </c>
      <c r="S29" s="19"/>
      <c r="T29" s="19">
        <v>39</v>
      </c>
      <c r="U29" s="39" t="s">
        <v>4</v>
      </c>
      <c r="V29" s="19">
        <v>22</v>
      </c>
      <c r="W29" s="19"/>
      <c r="X29" s="21">
        <v>38</v>
      </c>
      <c r="Y29" s="39" t="s">
        <v>4</v>
      </c>
      <c r="Z29" s="21">
        <v>24</v>
      </c>
      <c r="AA29" s="19"/>
      <c r="AB29" s="48">
        <f>SUM(D29,H29,L29,T29)</f>
        <v>161</v>
      </c>
      <c r="AC29" s="39" t="s">
        <v>4</v>
      </c>
      <c r="AD29" s="18">
        <f>SUM(F29,J29,N29,V29)</f>
        <v>91</v>
      </c>
    </row>
    <row r="30" spans="1:30" s="17" customFormat="1" ht="12.75">
      <c r="A30" s="17">
        <v>3</v>
      </c>
      <c r="B30" s="17" t="s">
        <v>76</v>
      </c>
      <c r="C30" t="s">
        <v>302</v>
      </c>
      <c r="D30" s="10">
        <v>34</v>
      </c>
      <c r="E30" s="33" t="s">
        <v>4</v>
      </c>
      <c r="F30" s="30">
        <v>19</v>
      </c>
      <c r="G30" s="74"/>
      <c r="H30" s="23">
        <v>38</v>
      </c>
      <c r="I30" s="33" t="s">
        <v>4</v>
      </c>
      <c r="J30" s="24">
        <v>21</v>
      </c>
      <c r="K30" s="18"/>
      <c r="L30" s="40">
        <v>41</v>
      </c>
      <c r="M30" s="39" t="s">
        <v>4</v>
      </c>
      <c r="N30" s="40">
        <v>24</v>
      </c>
      <c r="O30" s="19"/>
      <c r="P30" s="19">
        <v>41</v>
      </c>
      <c r="Q30" s="39" t="s">
        <v>4</v>
      </c>
      <c r="R30" s="19">
        <v>23</v>
      </c>
      <c r="S30" s="19"/>
      <c r="T30" s="40">
        <v>40</v>
      </c>
      <c r="U30" s="39" t="s">
        <v>4</v>
      </c>
      <c r="V30" s="40">
        <v>21</v>
      </c>
      <c r="W30" s="19"/>
      <c r="X30" s="19">
        <v>38</v>
      </c>
      <c r="Y30" s="39" t="s">
        <v>4</v>
      </c>
      <c r="Z30" s="19">
        <v>22</v>
      </c>
      <c r="AA30" s="19"/>
      <c r="AB30" s="48">
        <f>SUM(X30,L30,P30,T30)</f>
        <v>160</v>
      </c>
      <c r="AC30" s="39" t="s">
        <v>4</v>
      </c>
      <c r="AD30" s="18">
        <f>SUM(N30,R30,V30,Z30)</f>
        <v>90</v>
      </c>
    </row>
    <row r="31" spans="1:30" ht="12.75">
      <c r="A31" s="17">
        <v>4</v>
      </c>
      <c r="B31" s="17" t="s">
        <v>333</v>
      </c>
      <c r="C31" s="17" t="s">
        <v>313</v>
      </c>
      <c r="D31" s="19">
        <v>37</v>
      </c>
      <c r="E31" s="39" t="s">
        <v>4</v>
      </c>
      <c r="F31" s="74">
        <v>22</v>
      </c>
      <c r="G31" s="74"/>
      <c r="H31" s="72">
        <v>39</v>
      </c>
      <c r="I31" s="39" t="s">
        <v>4</v>
      </c>
      <c r="J31" s="18">
        <v>23</v>
      </c>
      <c r="K31" s="18"/>
      <c r="L31" s="19">
        <v>41</v>
      </c>
      <c r="M31" s="39" t="s">
        <v>4</v>
      </c>
      <c r="N31" s="19">
        <v>23</v>
      </c>
      <c r="O31" s="19"/>
      <c r="P31" s="40"/>
      <c r="Q31" s="39" t="s">
        <v>4</v>
      </c>
      <c r="R31" s="18"/>
      <c r="S31" s="19"/>
      <c r="T31" s="19">
        <v>41</v>
      </c>
      <c r="U31" s="39" t="s">
        <v>4</v>
      </c>
      <c r="V31" s="19">
        <v>22</v>
      </c>
      <c r="W31" s="19"/>
      <c r="X31" s="19"/>
      <c r="Y31" s="39" t="s">
        <v>4</v>
      </c>
      <c r="Z31" s="19"/>
      <c r="AA31" s="19"/>
      <c r="AB31" s="48">
        <f>SUM(D31,H31,L31,T31,X31)</f>
        <v>158</v>
      </c>
      <c r="AC31" s="39" t="s">
        <v>4</v>
      </c>
      <c r="AD31" s="18">
        <f>SUM(F31,J31,N31,V31,Z31)</f>
        <v>90</v>
      </c>
    </row>
    <row r="32" spans="1:30" ht="12.75">
      <c r="A32" s="17">
        <v>6</v>
      </c>
      <c r="B32" s="17" t="s">
        <v>17</v>
      </c>
      <c r="C32" s="17" t="s">
        <v>49</v>
      </c>
      <c r="D32" s="19">
        <v>34</v>
      </c>
      <c r="E32" s="39" t="s">
        <v>4</v>
      </c>
      <c r="F32" s="74">
        <v>18</v>
      </c>
      <c r="G32" s="74"/>
      <c r="H32" s="23">
        <v>30</v>
      </c>
      <c r="I32" s="33" t="s">
        <v>4</v>
      </c>
      <c r="J32" s="24">
        <v>18</v>
      </c>
      <c r="K32" s="18"/>
      <c r="L32" s="40">
        <v>31</v>
      </c>
      <c r="M32" s="39" t="s">
        <v>4</v>
      </c>
      <c r="N32" s="40">
        <v>16</v>
      </c>
      <c r="O32" s="19"/>
      <c r="P32" s="19">
        <v>33</v>
      </c>
      <c r="Q32" s="39" t="s">
        <v>4</v>
      </c>
      <c r="R32" s="19">
        <v>17</v>
      </c>
      <c r="S32" s="19"/>
      <c r="T32" s="19"/>
      <c r="U32" s="39" t="s">
        <v>4</v>
      </c>
      <c r="V32" s="19"/>
      <c r="W32" s="19"/>
      <c r="X32" s="19">
        <v>37</v>
      </c>
      <c r="Y32" s="39" t="s">
        <v>4</v>
      </c>
      <c r="Z32" s="19">
        <v>25</v>
      </c>
      <c r="AA32" s="19"/>
      <c r="AB32" s="48">
        <f>SUM(D32,L32,P32,X32)</f>
        <v>135</v>
      </c>
      <c r="AC32" s="39" t="s">
        <v>4</v>
      </c>
      <c r="AD32" s="18">
        <f>SUM(F32,N32,R32,V32,Z32)</f>
        <v>76</v>
      </c>
    </row>
    <row r="33" spans="1:30" ht="12.75">
      <c r="A33" s="17">
        <v>5</v>
      </c>
      <c r="B33" t="s">
        <v>330</v>
      </c>
      <c r="C33" t="s">
        <v>60</v>
      </c>
      <c r="D33" s="5">
        <v>45</v>
      </c>
      <c r="E33" s="39" t="s">
        <v>4</v>
      </c>
      <c r="F33" s="74">
        <v>26</v>
      </c>
      <c r="G33" s="74"/>
      <c r="H33" s="89">
        <v>48</v>
      </c>
      <c r="I33" s="39" t="s">
        <v>4</v>
      </c>
      <c r="J33" s="6">
        <v>25</v>
      </c>
      <c r="K33" s="6"/>
      <c r="L33" s="40">
        <v>40</v>
      </c>
      <c r="M33" s="39" t="s">
        <v>4</v>
      </c>
      <c r="N33" s="40">
        <v>23</v>
      </c>
      <c r="O33" s="5"/>
      <c r="P33" s="5"/>
      <c r="Q33" s="5"/>
      <c r="R33" s="5"/>
      <c r="S33" s="5"/>
      <c r="T33" s="5"/>
      <c r="U33" s="39" t="s">
        <v>4</v>
      </c>
      <c r="V33" s="5"/>
      <c r="W33" s="5"/>
      <c r="X33" s="5"/>
      <c r="Y33" s="5"/>
      <c r="Z33" s="5"/>
      <c r="AA33" s="5"/>
      <c r="AB33" s="48">
        <f>SUM(D33,H33,L33,T33,)</f>
        <v>133</v>
      </c>
      <c r="AC33" s="39" t="s">
        <v>4</v>
      </c>
      <c r="AD33" s="18">
        <f>SUM(F33,J33,N33,R33,V33,Z33)</f>
        <v>74</v>
      </c>
    </row>
    <row r="34" spans="1:31" ht="13.5" thickBot="1">
      <c r="A34" s="94">
        <v>7</v>
      </c>
      <c r="B34" s="94" t="s">
        <v>334</v>
      </c>
      <c r="C34" s="94" t="s">
        <v>48</v>
      </c>
      <c r="D34" s="97">
        <v>34</v>
      </c>
      <c r="E34" s="96" t="s">
        <v>4</v>
      </c>
      <c r="F34" s="95">
        <v>20</v>
      </c>
      <c r="G34" s="95"/>
      <c r="H34" s="161">
        <v>34</v>
      </c>
      <c r="I34" s="96" t="s">
        <v>4</v>
      </c>
      <c r="J34" s="99">
        <v>20</v>
      </c>
      <c r="K34" s="99"/>
      <c r="L34" s="162">
        <v>30</v>
      </c>
      <c r="M34" s="96" t="s">
        <v>4</v>
      </c>
      <c r="N34" s="162">
        <v>19</v>
      </c>
      <c r="O34" s="97"/>
      <c r="P34" s="122">
        <v>29</v>
      </c>
      <c r="Q34" s="96" t="s">
        <v>4</v>
      </c>
      <c r="R34" s="122">
        <v>17</v>
      </c>
      <c r="S34" s="97"/>
      <c r="T34" s="97">
        <v>34</v>
      </c>
      <c r="U34" s="96" t="s">
        <v>4</v>
      </c>
      <c r="V34" s="97">
        <v>19</v>
      </c>
      <c r="W34" s="97"/>
      <c r="X34" s="97"/>
      <c r="Y34" s="96" t="s">
        <v>4</v>
      </c>
      <c r="Z34" s="97"/>
      <c r="AA34" s="97"/>
      <c r="AB34" s="98">
        <f>SUM(D34,H34,L34,T34,X34)</f>
        <v>132</v>
      </c>
      <c r="AC34" s="96" t="s">
        <v>4</v>
      </c>
      <c r="AD34" s="99">
        <f>SUM(F34,J34,N34,V34,Z34)</f>
        <v>78</v>
      </c>
      <c r="AE34" s="17"/>
    </row>
    <row r="35" spans="1:31" s="17" customFormat="1" ht="12.75">
      <c r="A35" s="17">
        <v>8</v>
      </c>
      <c r="B35" s="42" t="s">
        <v>173</v>
      </c>
      <c r="C35" s="42" t="s">
        <v>13</v>
      </c>
      <c r="D35" s="30"/>
      <c r="E35" s="33"/>
      <c r="F35" s="30"/>
      <c r="G35" s="30"/>
      <c r="H35" s="23"/>
      <c r="I35" s="33"/>
      <c r="J35" s="24"/>
      <c r="K35" s="24"/>
      <c r="L35" s="21">
        <v>44</v>
      </c>
      <c r="M35" s="33" t="s">
        <v>4</v>
      </c>
      <c r="N35" s="21">
        <v>25</v>
      </c>
      <c r="O35" s="21"/>
      <c r="P35" s="42">
        <v>40</v>
      </c>
      <c r="Q35" s="141" t="s">
        <v>4</v>
      </c>
      <c r="R35" s="42">
        <v>23</v>
      </c>
      <c r="S35" s="21"/>
      <c r="T35" s="21"/>
      <c r="U35" s="39" t="s">
        <v>4</v>
      </c>
      <c r="V35" s="21"/>
      <c r="W35" s="21"/>
      <c r="X35" s="21">
        <v>39</v>
      </c>
      <c r="Y35" s="39" t="s">
        <v>4</v>
      </c>
      <c r="Z35" s="21">
        <v>23</v>
      </c>
      <c r="AA35" s="21"/>
      <c r="AB35" s="48">
        <f>SUM(P35,H35,L35,T35,X35)</f>
        <v>123</v>
      </c>
      <c r="AC35" s="39" t="s">
        <v>4</v>
      </c>
      <c r="AD35" s="18">
        <f>SUM(F35,J35,N35,R35,V35,Z35)</f>
        <v>71</v>
      </c>
      <c r="AE35"/>
    </row>
    <row r="36" spans="1:31" ht="12.75">
      <c r="A36" s="17">
        <v>9</v>
      </c>
      <c r="B36" s="27" t="s">
        <v>379</v>
      </c>
      <c r="C36" s="27" t="s">
        <v>13</v>
      </c>
      <c r="D36" s="30"/>
      <c r="E36" s="33"/>
      <c r="F36" s="30"/>
      <c r="G36" s="30"/>
      <c r="H36" s="23">
        <v>26</v>
      </c>
      <c r="I36" s="33" t="s">
        <v>4</v>
      </c>
      <c r="J36" s="24">
        <v>16</v>
      </c>
      <c r="K36" s="24"/>
      <c r="L36" s="21">
        <v>30</v>
      </c>
      <c r="M36" s="33" t="s">
        <v>4</v>
      </c>
      <c r="N36" s="21">
        <v>20</v>
      </c>
      <c r="O36" s="21"/>
      <c r="P36" s="42">
        <v>30</v>
      </c>
      <c r="Q36" s="141" t="s">
        <v>4</v>
      </c>
      <c r="R36" s="42">
        <v>19</v>
      </c>
      <c r="S36" s="21"/>
      <c r="T36" s="21"/>
      <c r="U36" s="39" t="s">
        <v>4</v>
      </c>
      <c r="V36" s="21"/>
      <c r="W36" s="21"/>
      <c r="X36" s="21"/>
      <c r="Y36" s="39" t="s">
        <v>4</v>
      </c>
      <c r="Z36" s="21"/>
      <c r="AA36" s="21"/>
      <c r="AB36" s="48">
        <f>SUM(P36,H36,L36,T36,Z36)</f>
        <v>86</v>
      </c>
      <c r="AC36" s="39" t="s">
        <v>4</v>
      </c>
      <c r="AD36" s="18">
        <f>SUM(F36,J36,N36,R36,V36,Z36)</f>
        <v>55</v>
      </c>
      <c r="AE36" s="17"/>
    </row>
    <row r="37" spans="1:30" ht="12.75">
      <c r="A37" s="17">
        <v>10</v>
      </c>
      <c r="B37" s="27" t="s">
        <v>429</v>
      </c>
      <c r="C37" s="21" t="s">
        <v>53</v>
      </c>
      <c r="D37" s="21"/>
      <c r="E37" s="33"/>
      <c r="F37" s="30"/>
      <c r="G37" s="30"/>
      <c r="H37" s="23"/>
      <c r="I37" s="33"/>
      <c r="J37" s="24"/>
      <c r="K37" s="24"/>
      <c r="L37" s="42"/>
      <c r="M37" s="33"/>
      <c r="N37" s="42"/>
      <c r="O37" s="21"/>
      <c r="P37" s="21"/>
      <c r="Q37" s="45"/>
      <c r="R37" s="21"/>
      <c r="S37" s="21"/>
      <c r="T37" s="21">
        <v>44</v>
      </c>
      <c r="U37" s="39" t="s">
        <v>4</v>
      </c>
      <c r="V37" s="21">
        <v>24</v>
      </c>
      <c r="W37" s="21"/>
      <c r="X37" s="21">
        <v>40</v>
      </c>
      <c r="Y37" s="39" t="s">
        <v>4</v>
      </c>
      <c r="Z37" s="19">
        <v>23</v>
      </c>
      <c r="AA37" s="19"/>
      <c r="AB37" s="48">
        <f>SUM(P37,H37,L37,T37,X37)</f>
        <v>84</v>
      </c>
      <c r="AC37" s="39" t="s">
        <v>4</v>
      </c>
      <c r="AD37" s="18">
        <f>SUM(F37,J37,N37,R37,V37,Z37)</f>
        <v>47</v>
      </c>
    </row>
    <row r="38" spans="1:30" s="17" customFormat="1" ht="12.75">
      <c r="A38" s="17">
        <v>11</v>
      </c>
      <c r="B38" s="27" t="s">
        <v>456</v>
      </c>
      <c r="C38" s="21" t="s">
        <v>53</v>
      </c>
      <c r="D38" s="21"/>
      <c r="E38" s="33"/>
      <c r="F38" s="30"/>
      <c r="G38" s="30"/>
      <c r="H38" s="23"/>
      <c r="I38" s="33"/>
      <c r="J38" s="24"/>
      <c r="K38" s="24"/>
      <c r="L38" s="42"/>
      <c r="M38" s="33"/>
      <c r="N38" s="42"/>
      <c r="O38" s="21"/>
      <c r="P38" s="21"/>
      <c r="Q38" s="21"/>
      <c r="R38" s="21"/>
      <c r="S38" s="21"/>
      <c r="T38" s="21">
        <v>37</v>
      </c>
      <c r="U38" s="39" t="s">
        <v>4</v>
      </c>
      <c r="V38" s="21">
        <v>23</v>
      </c>
      <c r="W38" s="21"/>
      <c r="X38" s="21">
        <v>40</v>
      </c>
      <c r="Y38" s="39" t="s">
        <v>4</v>
      </c>
      <c r="Z38" s="21">
        <v>24</v>
      </c>
      <c r="AA38" s="21"/>
      <c r="AB38" s="48">
        <f>SUM(P38,H38,L38,T38,X38)</f>
        <v>77</v>
      </c>
      <c r="AC38" s="33" t="s">
        <v>4</v>
      </c>
      <c r="AD38" s="18">
        <v>23</v>
      </c>
    </row>
    <row r="39" spans="1:30" s="17" customFormat="1" ht="12.75">
      <c r="A39" s="17">
        <v>12</v>
      </c>
      <c r="B39" s="27" t="s">
        <v>455</v>
      </c>
      <c r="C39" s="21" t="s">
        <v>53</v>
      </c>
      <c r="D39" s="21"/>
      <c r="E39" s="33"/>
      <c r="F39" s="30"/>
      <c r="G39" s="30"/>
      <c r="H39" s="23"/>
      <c r="I39" s="33"/>
      <c r="J39" s="24"/>
      <c r="K39" s="24"/>
      <c r="L39" s="42"/>
      <c r="M39" s="21"/>
      <c r="N39" s="42"/>
      <c r="O39" s="21"/>
      <c r="P39" s="21"/>
      <c r="Q39" s="21"/>
      <c r="R39" s="21"/>
      <c r="S39" s="21"/>
      <c r="T39" s="21">
        <v>39</v>
      </c>
      <c r="U39" s="39" t="s">
        <v>4</v>
      </c>
      <c r="V39" s="21">
        <v>23</v>
      </c>
      <c r="W39" s="21"/>
      <c r="X39" s="21">
        <v>36</v>
      </c>
      <c r="Y39" s="39" t="s">
        <v>4</v>
      </c>
      <c r="Z39" s="19">
        <v>23</v>
      </c>
      <c r="AA39" s="19"/>
      <c r="AB39" s="48">
        <f>SUM(P39,H39,L39,T39,X39)</f>
        <v>75</v>
      </c>
      <c r="AC39" s="39" t="s">
        <v>4</v>
      </c>
      <c r="AD39" s="18">
        <f aca="true" t="shared" si="1" ref="AD39:AD49">SUM(F39,J39,N39,R39,V39,Z39)</f>
        <v>46</v>
      </c>
    </row>
    <row r="40" spans="1:30" s="17" customFormat="1" ht="12.75">
      <c r="A40" s="17">
        <v>13</v>
      </c>
      <c r="B40" s="21" t="s">
        <v>414</v>
      </c>
      <c r="C40" s="21" t="s">
        <v>53</v>
      </c>
      <c r="D40" s="21"/>
      <c r="E40" s="21"/>
      <c r="F40" s="30"/>
      <c r="G40" s="30"/>
      <c r="H40" s="42"/>
      <c r="I40" s="33"/>
      <c r="J40" s="42"/>
      <c r="K40" s="24"/>
      <c r="L40" s="42">
        <v>35</v>
      </c>
      <c r="M40" s="33" t="s">
        <v>4</v>
      </c>
      <c r="N40" s="42">
        <v>20</v>
      </c>
      <c r="O40" s="21"/>
      <c r="P40" s="21"/>
      <c r="Q40" s="21"/>
      <c r="R40" s="21"/>
      <c r="S40" s="21"/>
      <c r="T40" s="21"/>
      <c r="U40" s="21"/>
      <c r="V40" s="21"/>
      <c r="W40" s="21"/>
      <c r="X40" s="21">
        <v>37</v>
      </c>
      <c r="Y40" s="39" t="s">
        <v>4</v>
      </c>
      <c r="Z40" s="21">
        <v>24</v>
      </c>
      <c r="AA40" s="21"/>
      <c r="AB40" s="48">
        <f>SUM(P40,H40,L40,T40,X40)</f>
        <v>72</v>
      </c>
      <c r="AC40" s="33" t="s">
        <v>4</v>
      </c>
      <c r="AD40" s="18">
        <f t="shared" si="1"/>
        <v>44</v>
      </c>
    </row>
    <row r="41" spans="1:30" s="17" customFormat="1" ht="12.75">
      <c r="A41" s="17">
        <v>14</v>
      </c>
      <c r="B41" s="42" t="s">
        <v>403</v>
      </c>
      <c r="C41" s="42" t="s">
        <v>5</v>
      </c>
      <c r="D41" s="10"/>
      <c r="E41" s="33"/>
      <c r="F41" s="30"/>
      <c r="G41" s="30"/>
      <c r="H41" s="23"/>
      <c r="I41" s="33"/>
      <c r="J41" s="24"/>
      <c r="K41" s="24"/>
      <c r="L41" s="42">
        <v>24</v>
      </c>
      <c r="M41" s="33" t="s">
        <v>4</v>
      </c>
      <c r="N41" s="42">
        <v>17</v>
      </c>
      <c r="O41" s="21"/>
      <c r="P41" s="21">
        <v>41</v>
      </c>
      <c r="Q41" s="39" t="s">
        <v>4</v>
      </c>
      <c r="R41" s="21">
        <v>24</v>
      </c>
      <c r="S41" s="21"/>
      <c r="T41" s="21"/>
      <c r="U41" s="21"/>
      <c r="V41" s="21"/>
      <c r="W41" s="21"/>
      <c r="X41" s="21"/>
      <c r="Y41" s="19"/>
      <c r="Z41" s="19"/>
      <c r="AA41" s="19"/>
      <c r="AB41" s="48">
        <f>SUM(P41,H41,L41,T41,Z41)</f>
        <v>65</v>
      </c>
      <c r="AC41" s="39" t="s">
        <v>4</v>
      </c>
      <c r="AD41" s="18">
        <f t="shared" si="1"/>
        <v>41</v>
      </c>
    </row>
    <row r="42" spans="1:30" s="17" customFormat="1" ht="12.75">
      <c r="A42" s="17">
        <v>15</v>
      </c>
      <c r="B42" s="42" t="s">
        <v>375</v>
      </c>
      <c r="C42" s="42" t="s">
        <v>6</v>
      </c>
      <c r="D42" s="30"/>
      <c r="E42" s="33"/>
      <c r="F42" s="30"/>
      <c r="G42" s="30"/>
      <c r="H42" s="42">
        <v>47</v>
      </c>
      <c r="I42" s="33" t="s">
        <v>4</v>
      </c>
      <c r="J42" s="42">
        <v>25</v>
      </c>
      <c r="K42" s="24"/>
      <c r="L42" s="42"/>
      <c r="M42" s="10"/>
      <c r="N42" s="4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9"/>
      <c r="Z42" s="19"/>
      <c r="AA42" s="19"/>
      <c r="AB42" s="48">
        <f>SUM(P42,H42,L42,T42,Z42)</f>
        <v>47</v>
      </c>
      <c r="AC42" s="39" t="s">
        <v>4</v>
      </c>
      <c r="AD42" s="18">
        <f t="shared" si="1"/>
        <v>25</v>
      </c>
    </row>
    <row r="43" spans="1:30" s="17" customFormat="1" ht="12.75">
      <c r="A43" s="17">
        <v>16</v>
      </c>
      <c r="B43" s="42" t="s">
        <v>413</v>
      </c>
      <c r="C43" s="42" t="s">
        <v>13</v>
      </c>
      <c r="D43" s="10"/>
      <c r="E43" s="33"/>
      <c r="F43" s="30"/>
      <c r="G43" s="30"/>
      <c r="H43" s="23"/>
      <c r="I43" s="33"/>
      <c r="J43" s="24"/>
      <c r="K43" s="24"/>
      <c r="L43" s="42">
        <v>46</v>
      </c>
      <c r="M43" s="33" t="s">
        <v>4</v>
      </c>
      <c r="N43" s="42">
        <v>26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9"/>
      <c r="Z43" s="19"/>
      <c r="AA43" s="19"/>
      <c r="AB43" s="48">
        <f>SUM(P43,H43,L43,T43,Z43)</f>
        <v>46</v>
      </c>
      <c r="AC43" s="39" t="s">
        <v>4</v>
      </c>
      <c r="AD43" s="18">
        <f t="shared" si="1"/>
        <v>26</v>
      </c>
    </row>
    <row r="44" spans="1:30" s="17" customFormat="1" ht="12.75">
      <c r="A44" s="17">
        <v>17</v>
      </c>
      <c r="B44" s="17" t="s">
        <v>332</v>
      </c>
      <c r="C44" s="17" t="s">
        <v>49</v>
      </c>
      <c r="D44" s="21">
        <v>39</v>
      </c>
      <c r="E44" s="33" t="s">
        <v>4</v>
      </c>
      <c r="F44" s="30">
        <v>24</v>
      </c>
      <c r="G44" s="30"/>
      <c r="H44" s="23"/>
      <c r="J44" s="24"/>
      <c r="K44" s="24"/>
      <c r="L44" s="42"/>
      <c r="M44" s="21"/>
      <c r="N44" s="42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9"/>
      <c r="Z44" s="19"/>
      <c r="AA44" s="19"/>
      <c r="AB44" s="48">
        <f>SUM(D44,H44,L44,T44,Z44)</f>
        <v>39</v>
      </c>
      <c r="AC44" s="39" t="s">
        <v>4</v>
      </c>
      <c r="AD44" s="18">
        <f t="shared" si="1"/>
        <v>24</v>
      </c>
    </row>
    <row r="45" spans="1:30" s="17" customFormat="1" ht="12.75">
      <c r="A45" s="17">
        <v>18</v>
      </c>
      <c r="B45" s="42" t="s">
        <v>416</v>
      </c>
      <c r="C45" s="42" t="s">
        <v>6</v>
      </c>
      <c r="D45" s="21"/>
      <c r="E45" s="33"/>
      <c r="F45" s="30"/>
      <c r="G45" s="30"/>
      <c r="H45" s="23"/>
      <c r="J45" s="24"/>
      <c r="K45" s="24"/>
      <c r="L45" s="42"/>
      <c r="M45" s="21"/>
      <c r="N45" s="42"/>
      <c r="O45" s="21"/>
      <c r="P45" s="21">
        <v>39</v>
      </c>
      <c r="Q45" s="33" t="s">
        <v>4</v>
      </c>
      <c r="R45" s="21">
        <v>23</v>
      </c>
      <c r="S45" s="21"/>
      <c r="T45" s="21"/>
      <c r="U45" s="21"/>
      <c r="V45" s="21"/>
      <c r="W45" s="21"/>
      <c r="X45" s="21"/>
      <c r="Y45" s="19"/>
      <c r="Z45" s="19"/>
      <c r="AA45" s="19"/>
      <c r="AB45" s="48">
        <f aca="true" t="shared" si="2" ref="AB45:AB51">SUM(P45,H45,L45,T45,Z45)</f>
        <v>39</v>
      </c>
      <c r="AC45" s="39" t="s">
        <v>4</v>
      </c>
      <c r="AD45" s="18">
        <f t="shared" si="1"/>
        <v>23</v>
      </c>
    </row>
    <row r="46" spans="1:30" s="17" customFormat="1" ht="12.75">
      <c r="A46" s="17">
        <v>19</v>
      </c>
      <c r="B46" s="82" t="s">
        <v>172</v>
      </c>
      <c r="C46" s="31" t="s">
        <v>13</v>
      </c>
      <c r="D46" s="30"/>
      <c r="E46" s="33"/>
      <c r="F46" s="30"/>
      <c r="G46" s="30"/>
      <c r="H46" s="23"/>
      <c r="J46" s="24"/>
      <c r="K46" s="24"/>
      <c r="L46" s="42">
        <v>39</v>
      </c>
      <c r="M46" s="33" t="s">
        <v>4</v>
      </c>
      <c r="N46" s="42">
        <v>21</v>
      </c>
      <c r="O46" s="21"/>
      <c r="P46" s="21"/>
      <c r="Q46" s="33"/>
      <c r="R46" s="21"/>
      <c r="S46" s="21"/>
      <c r="T46" s="21"/>
      <c r="U46" s="21"/>
      <c r="V46" s="21"/>
      <c r="W46" s="21"/>
      <c r="X46" s="21"/>
      <c r="Y46" s="19"/>
      <c r="Z46" s="19"/>
      <c r="AA46" s="19"/>
      <c r="AB46" s="48">
        <f t="shared" si="2"/>
        <v>39</v>
      </c>
      <c r="AC46" s="39" t="s">
        <v>4</v>
      </c>
      <c r="AD46" s="18">
        <f t="shared" si="1"/>
        <v>21</v>
      </c>
    </row>
    <row r="47" spans="1:30" s="17" customFormat="1" ht="12.75">
      <c r="A47" s="17">
        <v>20</v>
      </c>
      <c r="B47" s="146" t="s">
        <v>417</v>
      </c>
      <c r="C47" s="146" t="s">
        <v>97</v>
      </c>
      <c r="D47" s="21"/>
      <c r="E47" s="33"/>
      <c r="F47" s="30"/>
      <c r="G47" s="30"/>
      <c r="H47" s="23"/>
      <c r="I47" s="33"/>
      <c r="J47" s="24"/>
      <c r="K47" s="24"/>
      <c r="L47" s="42"/>
      <c r="M47" s="33"/>
      <c r="N47" s="42"/>
      <c r="O47" s="21"/>
      <c r="P47" s="21">
        <v>38</v>
      </c>
      <c r="Q47" s="33" t="s">
        <v>4</v>
      </c>
      <c r="R47" s="21">
        <v>22</v>
      </c>
      <c r="S47" s="21"/>
      <c r="T47" s="21"/>
      <c r="U47" s="21"/>
      <c r="V47" s="21"/>
      <c r="W47" s="21"/>
      <c r="X47" s="21"/>
      <c r="Y47" s="21"/>
      <c r="Z47" s="21"/>
      <c r="AA47" s="21"/>
      <c r="AB47" s="48">
        <f t="shared" si="2"/>
        <v>38</v>
      </c>
      <c r="AC47" s="33" t="s">
        <v>4</v>
      </c>
      <c r="AD47" s="18">
        <f t="shared" si="1"/>
        <v>22</v>
      </c>
    </row>
    <row r="48" spans="1:30" s="17" customFormat="1" ht="12.75">
      <c r="A48" s="17">
        <v>21</v>
      </c>
      <c r="B48" s="22" t="s">
        <v>376</v>
      </c>
      <c r="C48" s="22" t="s">
        <v>377</v>
      </c>
      <c r="D48" s="30"/>
      <c r="E48" s="33"/>
      <c r="F48" s="30"/>
      <c r="G48" s="30"/>
      <c r="H48" s="42">
        <v>36</v>
      </c>
      <c r="I48" s="33" t="s">
        <v>4</v>
      </c>
      <c r="J48" s="42">
        <v>21</v>
      </c>
      <c r="K48" s="24"/>
      <c r="L48" s="42"/>
      <c r="M48" s="21"/>
      <c r="N48" s="42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48">
        <f t="shared" si="2"/>
        <v>36</v>
      </c>
      <c r="AC48" s="33" t="s">
        <v>4</v>
      </c>
      <c r="AD48" s="18">
        <f t="shared" si="1"/>
        <v>21</v>
      </c>
    </row>
    <row r="49" spans="1:30" s="17" customFormat="1" ht="12.75">
      <c r="A49" s="17">
        <v>22</v>
      </c>
      <c r="B49" s="42" t="s">
        <v>174</v>
      </c>
      <c r="C49" s="42" t="s">
        <v>13</v>
      </c>
      <c r="D49" s="30"/>
      <c r="E49" s="33"/>
      <c r="F49" s="30"/>
      <c r="G49" s="30"/>
      <c r="H49" s="42"/>
      <c r="I49" s="33"/>
      <c r="J49" s="42"/>
      <c r="K49" s="24"/>
      <c r="L49" s="42">
        <v>35</v>
      </c>
      <c r="M49" s="33" t="s">
        <v>4</v>
      </c>
      <c r="N49" s="42">
        <v>21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48">
        <f t="shared" si="2"/>
        <v>35</v>
      </c>
      <c r="AC49" s="33" t="s">
        <v>4</v>
      </c>
      <c r="AD49" s="18">
        <f t="shared" si="1"/>
        <v>21</v>
      </c>
    </row>
    <row r="50" spans="1:30" s="17" customFormat="1" ht="12.75">
      <c r="A50" s="17">
        <v>23</v>
      </c>
      <c r="B50" s="27" t="s">
        <v>457</v>
      </c>
      <c r="C50" s="21" t="s">
        <v>53</v>
      </c>
      <c r="D50" s="30"/>
      <c r="E50" s="33"/>
      <c r="F50" s="30"/>
      <c r="G50" s="30"/>
      <c r="H50" s="42"/>
      <c r="I50" s="33"/>
      <c r="J50" s="42"/>
      <c r="K50" s="24"/>
      <c r="L50" s="42"/>
      <c r="M50" s="33"/>
      <c r="N50" s="42"/>
      <c r="O50" s="21"/>
      <c r="P50" s="21"/>
      <c r="Q50" s="21"/>
      <c r="R50" s="21"/>
      <c r="S50" s="21"/>
      <c r="T50" s="21">
        <v>35</v>
      </c>
      <c r="U50" s="33" t="s">
        <v>4</v>
      </c>
      <c r="V50" s="21">
        <v>21</v>
      </c>
      <c r="W50" s="21"/>
      <c r="X50" s="21"/>
      <c r="Y50" s="21"/>
      <c r="Z50" s="21"/>
      <c r="AA50" s="21"/>
      <c r="AB50" s="48">
        <f t="shared" si="2"/>
        <v>35</v>
      </c>
      <c r="AC50" s="33" t="s">
        <v>4</v>
      </c>
      <c r="AD50" s="18">
        <v>21</v>
      </c>
    </row>
    <row r="51" spans="1:30" s="17" customFormat="1" ht="12.75">
      <c r="A51" s="17">
        <v>24</v>
      </c>
      <c r="B51" s="42" t="s">
        <v>153</v>
      </c>
      <c r="C51" s="42" t="s">
        <v>13</v>
      </c>
      <c r="D51" s="30"/>
      <c r="E51" s="33"/>
      <c r="F51" s="30"/>
      <c r="G51" s="30"/>
      <c r="H51" s="42"/>
      <c r="I51" s="33"/>
      <c r="J51" s="42"/>
      <c r="K51" s="24"/>
      <c r="L51" s="42">
        <v>35</v>
      </c>
      <c r="M51" s="33" t="s">
        <v>4</v>
      </c>
      <c r="N51" s="42">
        <v>20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48">
        <f t="shared" si="2"/>
        <v>35</v>
      </c>
      <c r="AC51" s="33" t="s">
        <v>4</v>
      </c>
      <c r="AD51" s="18">
        <f>SUM(F51,J51,N51,R51,V51,Z51)</f>
        <v>20</v>
      </c>
    </row>
    <row r="52" spans="1:31" s="17" customFormat="1" ht="12.75">
      <c r="A52" s="17">
        <v>25</v>
      </c>
      <c r="B52" s="10" t="s">
        <v>314</v>
      </c>
      <c r="C52" s="10" t="s">
        <v>49</v>
      </c>
      <c r="D52" s="10">
        <v>6</v>
      </c>
      <c r="E52" s="33" t="s">
        <v>4</v>
      </c>
      <c r="F52" s="30">
        <v>5</v>
      </c>
      <c r="G52" s="30"/>
      <c r="H52" s="42"/>
      <c r="I52" s="33"/>
      <c r="J52" s="42"/>
      <c r="K52" s="24"/>
      <c r="L52" s="42"/>
      <c r="M52" s="33"/>
      <c r="N52" s="42"/>
      <c r="O52" s="21"/>
      <c r="P52" s="21"/>
      <c r="Q52" s="21"/>
      <c r="R52" s="21"/>
      <c r="S52" s="21"/>
      <c r="T52" s="21"/>
      <c r="U52" s="21"/>
      <c r="V52" s="21"/>
      <c r="W52" s="21"/>
      <c r="X52" s="21">
        <v>28</v>
      </c>
      <c r="Y52" s="33" t="s">
        <v>4</v>
      </c>
      <c r="Z52" s="21">
        <v>19</v>
      </c>
      <c r="AA52" s="21"/>
      <c r="AB52" s="48">
        <f>SUM(D52,H52,L52,T52,X52)</f>
        <v>34</v>
      </c>
      <c r="AC52" s="33" t="s">
        <v>4</v>
      </c>
      <c r="AD52" s="18">
        <v>22</v>
      </c>
      <c r="AE52"/>
    </row>
    <row r="53" spans="1:31" s="17" customFormat="1" ht="12.75">
      <c r="A53" s="17">
        <v>26</v>
      </c>
      <c r="B53" s="10" t="s">
        <v>682</v>
      </c>
      <c r="C53" s="10" t="s">
        <v>3</v>
      </c>
      <c r="D53" s="10"/>
      <c r="E53" s="33"/>
      <c r="F53" s="30"/>
      <c r="G53" s="30"/>
      <c r="H53" s="42"/>
      <c r="I53" s="33"/>
      <c r="J53" s="42"/>
      <c r="K53" s="24"/>
      <c r="L53" s="42"/>
      <c r="M53" s="33"/>
      <c r="N53" s="42"/>
      <c r="O53" s="21"/>
      <c r="P53" s="21"/>
      <c r="Q53" s="21"/>
      <c r="R53" s="21"/>
      <c r="S53" s="21"/>
      <c r="T53" s="21"/>
      <c r="U53" s="21"/>
      <c r="V53" s="21"/>
      <c r="W53" s="21"/>
      <c r="X53" s="21">
        <v>33</v>
      </c>
      <c r="Y53" s="33" t="s">
        <v>4</v>
      </c>
      <c r="Z53" s="21">
        <v>21</v>
      </c>
      <c r="AA53" s="21"/>
      <c r="AB53" s="48">
        <f>SUM(P53,H53,L53,T53,X53)</f>
        <v>33</v>
      </c>
      <c r="AC53" s="33" t="s">
        <v>4</v>
      </c>
      <c r="AD53" s="18">
        <f>SUM(F53,J53,N53,R53,V53,Z53)</f>
        <v>21</v>
      </c>
      <c r="AE53"/>
    </row>
    <row r="54" spans="1:31" s="17" customFormat="1" ht="12.75">
      <c r="A54" s="17">
        <v>27</v>
      </c>
      <c r="B54" s="146" t="s">
        <v>418</v>
      </c>
      <c r="C54" s="146" t="s">
        <v>97</v>
      </c>
      <c r="D54" s="10"/>
      <c r="E54" s="33"/>
      <c r="F54" s="30"/>
      <c r="G54" s="30"/>
      <c r="H54" s="23"/>
      <c r="I54" s="33"/>
      <c r="J54" s="24"/>
      <c r="K54" s="24"/>
      <c r="L54" s="42"/>
      <c r="M54" s="33"/>
      <c r="N54" s="42"/>
      <c r="O54" s="21"/>
      <c r="P54" s="42">
        <v>31</v>
      </c>
      <c r="Q54" s="33" t="s">
        <v>4</v>
      </c>
      <c r="R54" s="42">
        <v>18</v>
      </c>
      <c r="S54" s="21"/>
      <c r="T54" s="21"/>
      <c r="U54" s="21"/>
      <c r="V54" s="21"/>
      <c r="W54" s="21"/>
      <c r="X54" s="21"/>
      <c r="Y54" s="21"/>
      <c r="Z54" s="21"/>
      <c r="AA54" s="21"/>
      <c r="AB54" s="48">
        <f>SUM(P54,H54,L54,T54,Z54)</f>
        <v>31</v>
      </c>
      <c r="AC54" s="33" t="s">
        <v>4</v>
      </c>
      <c r="AD54" s="18">
        <v>23</v>
      </c>
      <c r="AE54"/>
    </row>
    <row r="55" spans="1:31" s="17" customFormat="1" ht="12.75">
      <c r="A55" s="17">
        <v>28</v>
      </c>
      <c r="B55" s="42" t="s">
        <v>168</v>
      </c>
      <c r="C55" s="42" t="s">
        <v>6</v>
      </c>
      <c r="D55" s="30"/>
      <c r="E55" s="33"/>
      <c r="F55" s="30"/>
      <c r="G55" s="30"/>
      <c r="H55" s="42">
        <v>29</v>
      </c>
      <c r="I55" s="33" t="s">
        <v>4</v>
      </c>
      <c r="J55" s="42">
        <v>18</v>
      </c>
      <c r="K55" s="24"/>
      <c r="L55" s="42"/>
      <c r="M55" s="21"/>
      <c r="N55" s="42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48">
        <f>SUM(D55,H55,L55,T55,X55)</f>
        <v>29</v>
      </c>
      <c r="AC55" s="33" t="s">
        <v>4</v>
      </c>
      <c r="AD55" s="18">
        <f>SUM(F55,J55,N55,R55,V55,Z55)</f>
        <v>18</v>
      </c>
      <c r="AE55"/>
    </row>
    <row r="56" spans="1:31" s="17" customFormat="1" ht="12.75">
      <c r="A56" s="17">
        <v>29</v>
      </c>
      <c r="B56" s="42" t="s">
        <v>169</v>
      </c>
      <c r="C56" s="42" t="s">
        <v>13</v>
      </c>
      <c r="D56" s="10"/>
      <c r="E56" s="33"/>
      <c r="F56" s="30"/>
      <c r="G56" s="30"/>
      <c r="H56" s="23"/>
      <c r="I56" s="33"/>
      <c r="J56" s="24"/>
      <c r="K56" s="24"/>
      <c r="L56" s="42">
        <v>28</v>
      </c>
      <c r="M56" s="33" t="s">
        <v>4</v>
      </c>
      <c r="N56" s="42">
        <v>18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48">
        <f>SUM(P56,H56,L56,T56,Z56)</f>
        <v>28</v>
      </c>
      <c r="AC56" s="33" t="s">
        <v>4</v>
      </c>
      <c r="AD56" s="18">
        <v>24</v>
      </c>
      <c r="AE56"/>
    </row>
    <row r="57" spans="1:31" s="17" customFormat="1" ht="12.75">
      <c r="A57" s="17">
        <v>30</v>
      </c>
      <c r="B57" s="21" t="s">
        <v>378</v>
      </c>
      <c r="C57" s="21" t="s">
        <v>63</v>
      </c>
      <c r="D57" s="30"/>
      <c r="E57" s="33"/>
      <c r="F57" s="30"/>
      <c r="G57" s="30"/>
      <c r="H57" s="42">
        <v>7</v>
      </c>
      <c r="I57" s="33" t="s">
        <v>4</v>
      </c>
      <c r="J57" s="42">
        <v>5</v>
      </c>
      <c r="K57" s="24"/>
      <c r="L57" s="42"/>
      <c r="M57" s="33"/>
      <c r="N57" s="42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48">
        <f>SUM(P57,H57,L57,T57,Z57)</f>
        <v>7</v>
      </c>
      <c r="AC57" s="33" t="s">
        <v>4</v>
      </c>
      <c r="AD57" s="18">
        <f>SUM(F57,J57,N57,R57,V57,Z57)</f>
        <v>5</v>
      </c>
      <c r="AE57"/>
    </row>
    <row r="58" spans="2:34" s="17" customFormat="1" ht="12.75">
      <c r="B58" s="10"/>
      <c r="C58" s="10"/>
      <c r="D58" s="10"/>
      <c r="E58" s="33"/>
      <c r="F58" s="30"/>
      <c r="G58" s="30"/>
      <c r="H58" s="42"/>
      <c r="I58" s="33"/>
      <c r="J58" s="42"/>
      <c r="K58" s="24"/>
      <c r="L58" s="42"/>
      <c r="M58" s="33"/>
      <c r="N58" s="4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145"/>
      <c r="AC58" s="33"/>
      <c r="AD58" s="18"/>
      <c r="AE58"/>
      <c r="AH58" s="17">
        <v>7</v>
      </c>
    </row>
    <row r="59" spans="1:27" ht="12.75">
      <c r="A59" s="5" t="s">
        <v>34</v>
      </c>
      <c r="D59" s="205" t="s">
        <v>31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7"/>
    </row>
    <row r="60" spans="1:30" ht="12.75">
      <c r="A60" s="8"/>
      <c r="B60" s="8" t="s">
        <v>1</v>
      </c>
      <c r="C60" s="8" t="s">
        <v>2</v>
      </c>
      <c r="D60" s="206">
        <v>1</v>
      </c>
      <c r="E60" s="206"/>
      <c r="F60" s="206"/>
      <c r="G60" s="44"/>
      <c r="H60" s="206">
        <v>2</v>
      </c>
      <c r="I60" s="206"/>
      <c r="J60" s="206"/>
      <c r="K60" s="44"/>
      <c r="L60" s="206">
        <v>3</v>
      </c>
      <c r="M60" s="206"/>
      <c r="N60" s="206"/>
      <c r="O60" s="44"/>
      <c r="P60" s="206">
        <v>4</v>
      </c>
      <c r="Q60" s="206"/>
      <c r="R60" s="206"/>
      <c r="S60" s="44"/>
      <c r="T60" s="206">
        <v>5</v>
      </c>
      <c r="U60" s="206"/>
      <c r="V60" s="206"/>
      <c r="W60" s="44"/>
      <c r="X60" s="206">
        <v>6</v>
      </c>
      <c r="Y60" s="206"/>
      <c r="Z60" s="206"/>
      <c r="AA60" s="44"/>
      <c r="AB60" s="204" t="s">
        <v>24</v>
      </c>
      <c r="AC60" s="204"/>
      <c r="AD60" s="204"/>
    </row>
    <row r="61" spans="1:30" s="17" customFormat="1" ht="13.5" thickBot="1">
      <c r="A61" s="102">
        <v>1</v>
      </c>
      <c r="B61" s="163" t="s">
        <v>155</v>
      </c>
      <c r="C61" s="164" t="s">
        <v>3</v>
      </c>
      <c r="D61" s="165">
        <v>40</v>
      </c>
      <c r="E61" s="103" t="s">
        <v>4</v>
      </c>
      <c r="F61" s="165">
        <v>24</v>
      </c>
      <c r="G61" s="165"/>
      <c r="H61" s="104">
        <v>45</v>
      </c>
      <c r="I61" s="103" t="s">
        <v>4</v>
      </c>
      <c r="J61" s="105">
        <v>23</v>
      </c>
      <c r="K61" s="105"/>
      <c r="L61" s="106"/>
      <c r="M61" s="106"/>
      <c r="N61" s="106"/>
      <c r="O61" s="106"/>
      <c r="P61" s="112">
        <v>37</v>
      </c>
      <c r="Q61" s="112"/>
      <c r="R61" s="112">
        <v>23</v>
      </c>
      <c r="S61" s="106"/>
      <c r="T61" s="106">
        <v>44</v>
      </c>
      <c r="U61" s="106"/>
      <c r="V61" s="106">
        <v>26</v>
      </c>
      <c r="W61" s="106"/>
      <c r="X61" s="106">
        <v>44</v>
      </c>
      <c r="Y61" s="112"/>
      <c r="Z61" s="106">
        <v>24</v>
      </c>
      <c r="AA61" s="106"/>
      <c r="AB61" s="107">
        <f>SUM(D61,H61,L61,T61,X61)</f>
        <v>173</v>
      </c>
      <c r="AC61" s="103" t="s">
        <v>4</v>
      </c>
      <c r="AD61" s="105">
        <f>SUM(F61,J61,V61,Z61)</f>
        <v>97</v>
      </c>
    </row>
    <row r="62" spans="1:30" s="17" customFormat="1" ht="12.75">
      <c r="A62" s="17">
        <v>2</v>
      </c>
      <c r="B62" s="81" t="s">
        <v>162</v>
      </c>
      <c r="C62" s="31" t="s">
        <v>6</v>
      </c>
      <c r="D62" s="30"/>
      <c r="E62" s="33" t="s">
        <v>4</v>
      </c>
      <c r="F62" s="30"/>
      <c r="G62" s="30"/>
      <c r="H62" s="23"/>
      <c r="I62" s="33" t="s">
        <v>4</v>
      </c>
      <c r="J62" s="24"/>
      <c r="K62" s="24"/>
      <c r="L62" s="21">
        <v>33</v>
      </c>
      <c r="M62" s="33" t="s">
        <v>4</v>
      </c>
      <c r="N62" s="21">
        <v>20</v>
      </c>
      <c r="O62" s="21"/>
      <c r="P62" s="21">
        <v>34</v>
      </c>
      <c r="Q62" s="21"/>
      <c r="R62" s="21">
        <v>22</v>
      </c>
      <c r="S62" s="21"/>
      <c r="T62" s="42"/>
      <c r="U62" s="10"/>
      <c r="V62" s="42"/>
      <c r="W62" s="21"/>
      <c r="X62" s="21">
        <v>38</v>
      </c>
      <c r="Y62" s="10"/>
      <c r="Z62" s="21">
        <v>25</v>
      </c>
      <c r="AA62" s="19"/>
      <c r="AB62" s="48">
        <f>SUM(D62,L62,P62,T62,X62)</f>
        <v>105</v>
      </c>
      <c r="AC62" s="39" t="s">
        <v>4</v>
      </c>
      <c r="AD62" s="18">
        <f>SUM(F62,N62,R62,V62,Z62)</f>
        <v>67</v>
      </c>
    </row>
    <row r="63" spans="1:30" s="17" customFormat="1" ht="12.75">
      <c r="A63" s="17">
        <v>3</v>
      </c>
      <c r="B63" s="42" t="s">
        <v>266</v>
      </c>
      <c r="C63" s="42" t="s">
        <v>3</v>
      </c>
      <c r="D63" s="30"/>
      <c r="E63" s="33" t="s">
        <v>4</v>
      </c>
      <c r="F63" s="30"/>
      <c r="G63" s="30"/>
      <c r="H63" s="42"/>
      <c r="I63" s="33" t="s">
        <v>4</v>
      </c>
      <c r="J63" s="42"/>
      <c r="K63" s="11"/>
      <c r="L63" s="10">
        <v>36</v>
      </c>
      <c r="M63" s="33" t="s">
        <v>4</v>
      </c>
      <c r="N63" s="10">
        <v>22</v>
      </c>
      <c r="O63" s="10"/>
      <c r="P63" s="42"/>
      <c r="Q63" s="10" t="s">
        <v>4</v>
      </c>
      <c r="R63" s="42"/>
      <c r="S63" s="10"/>
      <c r="T63" s="42">
        <v>31</v>
      </c>
      <c r="U63" s="10"/>
      <c r="V63" s="42">
        <v>21</v>
      </c>
      <c r="W63" s="10"/>
      <c r="X63" s="10">
        <v>35</v>
      </c>
      <c r="Y63" s="10"/>
      <c r="Z63" s="10">
        <v>22</v>
      </c>
      <c r="AA63" s="5"/>
      <c r="AB63" s="48">
        <f>SUM(D63,L63,P63,T63,X63)</f>
        <v>102</v>
      </c>
      <c r="AC63" s="39" t="s">
        <v>4</v>
      </c>
      <c r="AD63" s="18">
        <f>SUM(F63,N63,R63,V63,Z63)</f>
        <v>65</v>
      </c>
    </row>
    <row r="64" spans="1:30" ht="12.75">
      <c r="A64" s="17">
        <v>4</v>
      </c>
      <c r="B64" s="42" t="s">
        <v>398</v>
      </c>
      <c r="C64" s="42" t="s">
        <v>13</v>
      </c>
      <c r="D64" s="21"/>
      <c r="E64" s="33" t="s">
        <v>4</v>
      </c>
      <c r="F64" s="21"/>
      <c r="G64" s="21"/>
      <c r="H64" s="42"/>
      <c r="I64" s="33" t="s">
        <v>4</v>
      </c>
      <c r="J64" s="42"/>
      <c r="K64" s="21"/>
      <c r="L64" s="21">
        <v>40</v>
      </c>
      <c r="M64" s="33" t="s">
        <v>4</v>
      </c>
      <c r="N64" s="21">
        <v>22</v>
      </c>
      <c r="O64" s="21"/>
      <c r="P64" s="21">
        <v>35</v>
      </c>
      <c r="Q64" s="10"/>
      <c r="R64" s="21">
        <v>20</v>
      </c>
      <c r="S64" s="21"/>
      <c r="T64" s="42"/>
      <c r="U64" s="10" t="s">
        <v>4</v>
      </c>
      <c r="V64" s="42"/>
      <c r="W64" s="21"/>
      <c r="X64" s="21"/>
      <c r="Y64" s="10"/>
      <c r="Z64" s="21"/>
      <c r="AA64" s="19"/>
      <c r="AB64" s="48">
        <f>SUM(H64,L64,P64,T64,X64)</f>
        <v>75</v>
      </c>
      <c r="AC64" s="39" t="s">
        <v>4</v>
      </c>
      <c r="AD64" s="18">
        <f>SUM(J64,N64,R64,V64,Z64)</f>
        <v>42</v>
      </c>
    </row>
    <row r="65" spans="1:33" ht="12.75">
      <c r="A65" s="17">
        <v>5</v>
      </c>
      <c r="B65" s="81" t="s">
        <v>161</v>
      </c>
      <c r="C65" s="31" t="s">
        <v>13</v>
      </c>
      <c r="D65" s="30"/>
      <c r="E65" s="33" t="s">
        <v>4</v>
      </c>
      <c r="F65" s="30"/>
      <c r="G65" s="30"/>
      <c r="H65" s="9"/>
      <c r="I65" s="33" t="s">
        <v>4</v>
      </c>
      <c r="J65" s="11"/>
      <c r="K65" s="11"/>
      <c r="L65" s="10">
        <v>32</v>
      </c>
      <c r="M65" s="33" t="s">
        <v>4</v>
      </c>
      <c r="N65" s="10">
        <v>20</v>
      </c>
      <c r="O65" s="10">
        <v>20</v>
      </c>
      <c r="P65" s="10"/>
      <c r="Q65" s="10"/>
      <c r="R65" s="10"/>
      <c r="S65" s="10"/>
      <c r="T65" s="10">
        <v>40</v>
      </c>
      <c r="U65" s="10"/>
      <c r="V65" s="10">
        <v>24</v>
      </c>
      <c r="W65" s="10"/>
      <c r="X65" s="10"/>
      <c r="Y65" s="10"/>
      <c r="Z65" s="10"/>
      <c r="AA65" s="5"/>
      <c r="AB65" s="48">
        <f>SUM(D65,L65,P65,T65,X65)</f>
        <v>72</v>
      </c>
      <c r="AC65" s="39" t="s">
        <v>4</v>
      </c>
      <c r="AD65" s="18">
        <f>SUM(F65,N65,R65,V65,Z65)</f>
        <v>44</v>
      </c>
      <c r="AG65" s="17"/>
    </row>
    <row r="66" spans="1:30" ht="12.75">
      <c r="A66" s="17">
        <v>6</v>
      </c>
      <c r="B66" s="82" t="s">
        <v>375</v>
      </c>
      <c r="C66" s="31" t="s">
        <v>6</v>
      </c>
      <c r="D66" s="30"/>
      <c r="E66" s="33" t="s">
        <v>4</v>
      </c>
      <c r="F66" s="30"/>
      <c r="G66" s="30"/>
      <c r="H66" s="23">
        <v>22</v>
      </c>
      <c r="I66" s="33" t="s">
        <v>4</v>
      </c>
      <c r="J66" s="24">
        <v>14</v>
      </c>
      <c r="K66" s="24"/>
      <c r="L66" s="21"/>
      <c r="M66" s="33" t="s">
        <v>4</v>
      </c>
      <c r="N66" s="21"/>
      <c r="O66" s="21"/>
      <c r="P66" s="42">
        <v>22</v>
      </c>
      <c r="Q66" s="21"/>
      <c r="R66" s="42">
        <v>13</v>
      </c>
      <c r="S66" s="21"/>
      <c r="T66" s="21">
        <v>26</v>
      </c>
      <c r="U66" s="21"/>
      <c r="V66" s="21">
        <v>16</v>
      </c>
      <c r="W66" s="21"/>
      <c r="X66" s="21"/>
      <c r="Y66" s="21"/>
      <c r="Z66" s="21"/>
      <c r="AA66" s="19"/>
      <c r="AB66" s="48">
        <f>SUM(H66,L66,P66,T66,X66)</f>
        <v>70</v>
      </c>
      <c r="AC66" s="39" t="s">
        <v>4</v>
      </c>
      <c r="AD66" s="18">
        <f>SUM(J66,N66,R66,V66,Z66)</f>
        <v>43</v>
      </c>
    </row>
    <row r="67" spans="1:30" ht="12.75">
      <c r="A67" s="17">
        <v>7</v>
      </c>
      <c r="B67" s="42" t="s">
        <v>400</v>
      </c>
      <c r="C67" s="42" t="s">
        <v>13</v>
      </c>
      <c r="D67" s="42"/>
      <c r="E67" s="33" t="s">
        <v>4</v>
      </c>
      <c r="F67" s="42"/>
      <c r="G67" s="42"/>
      <c r="H67" s="42"/>
      <c r="I67" s="33" t="s">
        <v>4</v>
      </c>
      <c r="J67" s="42"/>
      <c r="K67" s="21"/>
      <c r="L67" s="21">
        <v>31</v>
      </c>
      <c r="M67" s="33" t="s">
        <v>4</v>
      </c>
      <c r="N67" s="21">
        <v>19</v>
      </c>
      <c r="O67" s="21"/>
      <c r="P67" s="21"/>
      <c r="Q67" s="10"/>
      <c r="R67" s="21"/>
      <c r="S67" s="21"/>
      <c r="T67" s="42"/>
      <c r="U67" s="10" t="s">
        <v>4</v>
      </c>
      <c r="V67" s="42"/>
      <c r="W67" s="21"/>
      <c r="X67" s="21"/>
      <c r="Y67" s="10"/>
      <c r="Z67" s="21"/>
      <c r="AA67" s="19"/>
      <c r="AB67" s="48">
        <f>SUM(H67,L67,P67,T67,X67)</f>
        <v>31</v>
      </c>
      <c r="AC67" s="39" t="s">
        <v>4</v>
      </c>
      <c r="AD67" s="18">
        <f>SUM(N67,R67,V67,Z67)</f>
        <v>19</v>
      </c>
    </row>
    <row r="68" spans="1:30" ht="12.75">
      <c r="A68" s="17"/>
      <c r="B68" s="10"/>
      <c r="C68" s="31"/>
      <c r="D68" s="30"/>
      <c r="E68" s="33"/>
      <c r="F68" s="30"/>
      <c r="G68" s="30"/>
      <c r="H68" s="23"/>
      <c r="I68" s="33"/>
      <c r="J68" s="24"/>
      <c r="K68" s="24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19"/>
      <c r="AB68" s="48"/>
      <c r="AC68" s="39"/>
      <c r="AD68" s="18"/>
    </row>
    <row r="69" spans="1:30" ht="12.75">
      <c r="A69" s="17"/>
      <c r="B69" s="10"/>
      <c r="C69" s="31"/>
      <c r="D69" s="30"/>
      <c r="E69" s="33"/>
      <c r="F69" s="30"/>
      <c r="G69" s="30"/>
      <c r="H69" s="23"/>
      <c r="I69" s="33"/>
      <c r="J69" s="24"/>
      <c r="K69" s="24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19"/>
      <c r="AB69" s="48"/>
      <c r="AC69" s="39"/>
      <c r="AD69" s="18"/>
    </row>
    <row r="70" spans="1:27" ht="12.75">
      <c r="A70" s="5" t="s">
        <v>44</v>
      </c>
      <c r="D70" s="205" t="s">
        <v>31</v>
      </c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7"/>
    </row>
    <row r="71" spans="1:30" ht="12.75">
      <c r="A71" s="8"/>
      <c r="B71" s="8" t="s">
        <v>1</v>
      </c>
      <c r="C71" s="8" t="s">
        <v>2</v>
      </c>
      <c r="D71" s="206">
        <v>1</v>
      </c>
      <c r="E71" s="206"/>
      <c r="F71" s="206"/>
      <c r="G71" s="44"/>
      <c r="H71" s="206">
        <v>2</v>
      </c>
      <c r="I71" s="206"/>
      <c r="J71" s="206"/>
      <c r="K71" s="44"/>
      <c r="L71" s="206">
        <v>3</v>
      </c>
      <c r="M71" s="206"/>
      <c r="N71" s="206"/>
      <c r="O71" s="44"/>
      <c r="P71" s="206">
        <v>4</v>
      </c>
      <c r="Q71" s="206"/>
      <c r="R71" s="206"/>
      <c r="S71" s="44"/>
      <c r="T71" s="206">
        <v>5</v>
      </c>
      <c r="U71" s="206"/>
      <c r="V71" s="206"/>
      <c r="W71" s="44"/>
      <c r="X71" s="206">
        <v>6</v>
      </c>
      <c r="Y71" s="206"/>
      <c r="Z71" s="206"/>
      <c r="AA71" s="44"/>
      <c r="AB71" s="204" t="s">
        <v>24</v>
      </c>
      <c r="AC71" s="204"/>
      <c r="AD71" s="204"/>
    </row>
    <row r="72" spans="1:30" ht="13.5" thickBot="1">
      <c r="A72" s="102">
        <v>1</v>
      </c>
      <c r="B72" s="125" t="s">
        <v>182</v>
      </c>
      <c r="C72" s="125" t="s">
        <v>13</v>
      </c>
      <c r="D72" s="126">
        <v>28</v>
      </c>
      <c r="E72" s="127"/>
      <c r="F72" s="126">
        <v>21</v>
      </c>
      <c r="G72" s="126"/>
      <c r="H72" s="193"/>
      <c r="I72" s="112" t="s">
        <v>4</v>
      </c>
      <c r="J72" s="194"/>
      <c r="K72" s="194"/>
      <c r="L72" s="112"/>
      <c r="M72" s="112" t="s">
        <v>4</v>
      </c>
      <c r="N72" s="112"/>
      <c r="O72" s="112"/>
      <c r="P72" s="112">
        <v>30</v>
      </c>
      <c r="Q72" s="112" t="s">
        <v>4</v>
      </c>
      <c r="R72" s="112">
        <v>16</v>
      </c>
      <c r="S72" s="112"/>
      <c r="T72" s="112">
        <v>27</v>
      </c>
      <c r="U72" s="112"/>
      <c r="V72" s="112">
        <v>21</v>
      </c>
      <c r="W72" s="112"/>
      <c r="X72" s="112"/>
      <c r="Y72" s="112"/>
      <c r="Z72" s="112"/>
      <c r="AA72" s="112"/>
      <c r="AB72" s="195">
        <f>SUM(D72,T72,L72,P72,X72)</f>
        <v>85</v>
      </c>
      <c r="AC72" s="196" t="s">
        <v>4</v>
      </c>
      <c r="AD72" s="194">
        <f>SUM(F72,V72,N72,R72,Z72)</f>
        <v>58</v>
      </c>
    </row>
    <row r="73" spans="2:30" s="17" customFormat="1" ht="12.75">
      <c r="B73" s="87"/>
      <c r="C73" s="87"/>
      <c r="AB73" s="48"/>
      <c r="AC73" s="39"/>
      <c r="AD73" s="18"/>
    </row>
    <row r="74" spans="1:30" s="17" customFormat="1" ht="12.75">
      <c r="A74" s="5" t="s">
        <v>18</v>
      </c>
      <c r="B74"/>
      <c r="C74"/>
      <c r="D74" s="205" t="s">
        <v>31</v>
      </c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7"/>
      <c r="AB74" s="34"/>
      <c r="AC74" s="14"/>
      <c r="AD74" s="6"/>
    </row>
    <row r="75" spans="1:31" s="17" customFormat="1" ht="12.75">
      <c r="A75" s="8"/>
      <c r="B75" s="8" t="s">
        <v>1</v>
      </c>
      <c r="C75" s="8" t="s">
        <v>2</v>
      </c>
      <c r="D75" s="206">
        <v>1</v>
      </c>
      <c r="E75" s="206"/>
      <c r="F75" s="206"/>
      <c r="G75" s="44"/>
      <c r="H75" s="206">
        <v>2</v>
      </c>
      <c r="I75" s="206"/>
      <c r="J75" s="206"/>
      <c r="K75" s="44"/>
      <c r="L75" s="206">
        <v>3</v>
      </c>
      <c r="M75" s="206"/>
      <c r="N75" s="206"/>
      <c r="O75" s="44"/>
      <c r="P75" s="206">
        <v>4</v>
      </c>
      <c r="Q75" s="206"/>
      <c r="R75" s="206"/>
      <c r="S75" s="44"/>
      <c r="T75" s="206">
        <v>5</v>
      </c>
      <c r="U75" s="206"/>
      <c r="V75" s="206"/>
      <c r="W75" s="44"/>
      <c r="X75" s="206">
        <v>6</v>
      </c>
      <c r="Y75" s="206"/>
      <c r="Z75" s="206"/>
      <c r="AA75" s="44"/>
      <c r="AB75" s="204" t="s">
        <v>24</v>
      </c>
      <c r="AC75" s="204"/>
      <c r="AD75" s="204"/>
      <c r="AE75" s="18"/>
    </row>
    <row r="76" spans="1:31" s="17" customFormat="1" ht="13.5" thickBot="1">
      <c r="A76" s="102">
        <v>1</v>
      </c>
      <c r="B76" s="164" t="s">
        <v>166</v>
      </c>
      <c r="C76" s="164" t="s">
        <v>6</v>
      </c>
      <c r="D76" s="165"/>
      <c r="E76" s="103" t="s">
        <v>4</v>
      </c>
      <c r="F76" s="165"/>
      <c r="G76" s="165"/>
      <c r="H76" s="104">
        <v>44</v>
      </c>
      <c r="I76" s="197" t="s">
        <v>4</v>
      </c>
      <c r="J76" s="105">
        <v>24</v>
      </c>
      <c r="K76" s="105"/>
      <c r="L76" s="106">
        <v>43</v>
      </c>
      <c r="M76" s="106" t="s">
        <v>4</v>
      </c>
      <c r="N76" s="106">
        <v>24</v>
      </c>
      <c r="O76" s="106"/>
      <c r="P76" s="106">
        <v>46</v>
      </c>
      <c r="Q76" s="106" t="s">
        <v>4</v>
      </c>
      <c r="R76" s="106">
        <v>24</v>
      </c>
      <c r="S76" s="106"/>
      <c r="T76" s="106"/>
      <c r="U76" s="106" t="s">
        <v>4</v>
      </c>
      <c r="V76" s="106"/>
      <c r="W76" s="106"/>
      <c r="X76" s="106">
        <v>43</v>
      </c>
      <c r="Y76" s="106" t="s">
        <v>4</v>
      </c>
      <c r="Z76" s="106">
        <v>25</v>
      </c>
      <c r="AA76" s="112"/>
      <c r="AB76" s="107">
        <f>SUM(P76,H76,L76,X76)</f>
        <v>176</v>
      </c>
      <c r="AC76" s="103" t="s">
        <v>4</v>
      </c>
      <c r="AD76" s="105">
        <f>SUM(R76,J76,N76,Z76)</f>
        <v>97</v>
      </c>
      <c r="AE76" s="18"/>
    </row>
    <row r="77" spans="1:31" s="17" customFormat="1" ht="12.75">
      <c r="A77" s="17">
        <v>2</v>
      </c>
      <c r="B77" s="82" t="s">
        <v>96</v>
      </c>
      <c r="C77" s="31" t="s">
        <v>6</v>
      </c>
      <c r="D77" s="23"/>
      <c r="E77" s="22"/>
      <c r="F77" s="24"/>
      <c r="G77" s="24"/>
      <c r="H77" s="23">
        <v>45</v>
      </c>
      <c r="I77" s="22" t="s">
        <v>4</v>
      </c>
      <c r="J77" s="24">
        <v>25</v>
      </c>
      <c r="K77" s="24"/>
      <c r="L77" s="21">
        <v>34</v>
      </c>
      <c r="M77" s="21"/>
      <c r="N77" s="21">
        <v>22</v>
      </c>
      <c r="O77" s="21"/>
      <c r="P77" s="21"/>
      <c r="Q77" s="21"/>
      <c r="R77" s="21"/>
      <c r="S77" s="21"/>
      <c r="T77" s="21">
        <v>35</v>
      </c>
      <c r="U77" s="21"/>
      <c r="V77" s="21">
        <v>22</v>
      </c>
      <c r="W77" s="21"/>
      <c r="X77" s="21"/>
      <c r="Y77" s="21"/>
      <c r="Z77" s="21"/>
      <c r="AA77" s="21"/>
      <c r="AB77" s="48">
        <f>SUM(D77,H77,L77,T77)</f>
        <v>114</v>
      </c>
      <c r="AC77" s="39" t="s">
        <v>4</v>
      </c>
      <c r="AD77" s="18">
        <f>SUM(N77,J77,Z77,V77)</f>
        <v>69</v>
      </c>
      <c r="AE77" s="18"/>
    </row>
    <row r="78" spans="2:31" s="17" customFormat="1" ht="12.75">
      <c r="B78" s="82"/>
      <c r="C78" s="31"/>
      <c r="D78" s="23"/>
      <c r="E78" s="22"/>
      <c r="F78" s="24"/>
      <c r="G78" s="24"/>
      <c r="H78" s="23"/>
      <c r="I78" s="73"/>
      <c r="J78" s="24"/>
      <c r="K78" s="24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48"/>
      <c r="AC78" s="39"/>
      <c r="AD78" s="18"/>
      <c r="AE78" s="18"/>
    </row>
    <row r="79" spans="1:31" s="17" customFormat="1" ht="12.75">
      <c r="A79" s="19" t="s">
        <v>85</v>
      </c>
      <c r="D79" s="207" t="s">
        <v>31</v>
      </c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66"/>
      <c r="AB79" s="48"/>
      <c r="AC79" s="28"/>
      <c r="AD79" s="18"/>
      <c r="AE79" s="18"/>
    </row>
    <row r="80" spans="1:31" s="17" customFormat="1" ht="12.75">
      <c r="A80" s="8"/>
      <c r="B80" s="8" t="s">
        <v>1</v>
      </c>
      <c r="C80" s="8" t="s">
        <v>2</v>
      </c>
      <c r="D80" s="206">
        <v>1</v>
      </c>
      <c r="E80" s="206"/>
      <c r="F80" s="206"/>
      <c r="G80" s="44"/>
      <c r="H80" s="206">
        <v>2</v>
      </c>
      <c r="I80" s="206"/>
      <c r="J80" s="206"/>
      <c r="K80" s="44"/>
      <c r="L80" s="206">
        <v>3</v>
      </c>
      <c r="M80" s="206"/>
      <c r="N80" s="206"/>
      <c r="O80" s="44"/>
      <c r="P80" s="206">
        <v>4</v>
      </c>
      <c r="Q80" s="206"/>
      <c r="R80" s="206"/>
      <c r="S80" s="44"/>
      <c r="T80" s="206">
        <v>5</v>
      </c>
      <c r="U80" s="206"/>
      <c r="V80" s="206"/>
      <c r="W80" s="44"/>
      <c r="X80" s="206">
        <v>6</v>
      </c>
      <c r="Y80" s="206"/>
      <c r="Z80" s="206"/>
      <c r="AA80" s="44"/>
      <c r="AB80" s="204" t="s">
        <v>24</v>
      </c>
      <c r="AC80" s="204"/>
      <c r="AD80" s="204"/>
      <c r="AE80" s="18"/>
    </row>
    <row r="81" spans="1:31" s="17" customFormat="1" ht="12.75">
      <c r="A81" s="17">
        <v>1</v>
      </c>
      <c r="B81" s="42" t="s">
        <v>86</v>
      </c>
      <c r="C81" s="42" t="s">
        <v>5</v>
      </c>
      <c r="D81" s="28"/>
      <c r="E81" s="28" t="s">
        <v>4</v>
      </c>
      <c r="F81" s="28"/>
      <c r="G81" s="74"/>
      <c r="H81" s="72"/>
      <c r="I81" s="73" t="s">
        <v>4</v>
      </c>
      <c r="J81" s="18"/>
      <c r="K81" s="18"/>
      <c r="L81" s="21">
        <v>20</v>
      </c>
      <c r="M81" s="21" t="s">
        <v>4</v>
      </c>
      <c r="N81" s="21">
        <v>13</v>
      </c>
      <c r="O81" s="19"/>
      <c r="P81" s="19"/>
      <c r="Q81" s="19" t="s">
        <v>4</v>
      </c>
      <c r="R81" s="19"/>
      <c r="S81" s="19"/>
      <c r="T81" s="21">
        <v>19</v>
      </c>
      <c r="U81" s="21" t="s">
        <v>4</v>
      </c>
      <c r="V81" s="21">
        <v>13</v>
      </c>
      <c r="W81" s="21"/>
      <c r="X81" s="21"/>
      <c r="Y81" s="19" t="s">
        <v>4</v>
      </c>
      <c r="Z81" s="19"/>
      <c r="AA81" s="19"/>
      <c r="AB81" s="48">
        <f>SUM(T81,H81,L81)</f>
        <v>39</v>
      </c>
      <c r="AC81" s="39" t="s">
        <v>4</v>
      </c>
      <c r="AD81" s="18">
        <f>SUM(N81,J81,V81,Z81)</f>
        <v>26</v>
      </c>
      <c r="AE81" s="18"/>
    </row>
    <row r="82" spans="4:30" s="17" customFormat="1" ht="12.75">
      <c r="D82" s="23"/>
      <c r="E82" s="22"/>
      <c r="F82" s="24"/>
      <c r="G82" s="24"/>
      <c r="H82" s="23"/>
      <c r="I82" s="22"/>
      <c r="J82" s="24"/>
      <c r="K82" s="24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48"/>
      <c r="AC82" s="28"/>
      <c r="AD82" s="18"/>
    </row>
    <row r="83" spans="1:36" s="17" customFormat="1" ht="12.75">
      <c r="A83" s="19" t="s">
        <v>51</v>
      </c>
      <c r="D83" s="207" t="s">
        <v>31</v>
      </c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66"/>
      <c r="AB83" s="48"/>
      <c r="AC83" s="28"/>
      <c r="AD83" s="18"/>
      <c r="AJ83" s="21" t="s">
        <v>427</v>
      </c>
    </row>
    <row r="84" spans="1:30" ht="12.75">
      <c r="A84" s="8"/>
      <c r="B84" s="8" t="s">
        <v>1</v>
      </c>
      <c r="C84" s="8" t="s">
        <v>2</v>
      </c>
      <c r="D84" s="206">
        <v>1</v>
      </c>
      <c r="E84" s="206"/>
      <c r="F84" s="206"/>
      <c r="G84" s="44"/>
      <c r="H84" s="206">
        <v>2</v>
      </c>
      <c r="I84" s="206"/>
      <c r="J84" s="206"/>
      <c r="K84" s="44"/>
      <c r="L84" s="206">
        <v>3</v>
      </c>
      <c r="M84" s="206"/>
      <c r="N84" s="206"/>
      <c r="O84" s="44"/>
      <c r="P84" s="206">
        <v>4</v>
      </c>
      <c r="Q84" s="206"/>
      <c r="R84" s="206"/>
      <c r="S84" s="44"/>
      <c r="T84" s="206">
        <v>5</v>
      </c>
      <c r="U84" s="206"/>
      <c r="V84" s="206"/>
      <c r="W84" s="44"/>
      <c r="X84" s="206">
        <v>6</v>
      </c>
      <c r="Y84" s="206"/>
      <c r="Z84" s="206"/>
      <c r="AA84" s="44"/>
      <c r="AB84" s="204" t="s">
        <v>24</v>
      </c>
      <c r="AC84" s="204"/>
      <c r="AD84" s="204"/>
    </row>
    <row r="85" spans="1:30" ht="12.75">
      <c r="A85" s="17">
        <v>1</v>
      </c>
      <c r="B85" s="100" t="s">
        <v>469</v>
      </c>
      <c r="C85" s="143" t="s">
        <v>5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>
        <v>33</v>
      </c>
      <c r="U85" s="66"/>
      <c r="V85" s="66">
        <v>19</v>
      </c>
      <c r="W85" s="66"/>
      <c r="X85" s="66">
        <v>27</v>
      </c>
      <c r="Y85" s="66"/>
      <c r="Z85" s="66">
        <v>21</v>
      </c>
      <c r="AA85" s="66"/>
      <c r="AB85" s="48">
        <f>SUM(T85,X85,L85)</f>
        <v>60</v>
      </c>
      <c r="AC85" s="39" t="s">
        <v>4</v>
      </c>
      <c r="AD85" s="18">
        <f>SUM(N85,J85,V85,Z85)</f>
        <v>40</v>
      </c>
    </row>
    <row r="86" spans="1:30" ht="12.75">
      <c r="A86" s="17">
        <v>2</v>
      </c>
      <c r="B86" s="22" t="s">
        <v>320</v>
      </c>
      <c r="C86" s="31" t="s">
        <v>5</v>
      </c>
      <c r="D86" s="109"/>
      <c r="E86" s="109"/>
      <c r="F86" s="109"/>
      <c r="G86" s="109"/>
      <c r="H86" s="109"/>
      <c r="I86" s="109"/>
      <c r="J86" s="109"/>
      <c r="K86" s="109"/>
      <c r="L86" s="73"/>
      <c r="M86" s="73"/>
      <c r="N86" s="109"/>
      <c r="O86" s="109"/>
      <c r="P86" s="85" t="s">
        <v>419</v>
      </c>
      <c r="Q86" s="85"/>
      <c r="R86" s="85" t="s">
        <v>420</v>
      </c>
      <c r="S86" s="85"/>
      <c r="T86" s="109"/>
      <c r="U86" s="109"/>
      <c r="V86" s="109"/>
      <c r="W86" s="73"/>
      <c r="X86" s="73"/>
      <c r="Y86" s="109"/>
      <c r="Z86" s="109"/>
      <c r="AA86" s="66"/>
      <c r="AB86" s="109" t="s">
        <v>419</v>
      </c>
      <c r="AC86" s="39" t="s">
        <v>4</v>
      </c>
      <c r="AD86" s="28">
        <v>18</v>
      </c>
    </row>
    <row r="87" spans="1:30" s="17" customFormat="1" ht="12.75">
      <c r="A87" s="17">
        <v>3</v>
      </c>
      <c r="B87" s="21" t="s">
        <v>405</v>
      </c>
      <c r="C87" s="47" t="s">
        <v>13</v>
      </c>
      <c r="D87" s="74"/>
      <c r="E87" s="39"/>
      <c r="F87" s="74"/>
      <c r="G87" s="74"/>
      <c r="H87" s="72"/>
      <c r="I87" s="39" t="s">
        <v>4</v>
      </c>
      <c r="J87" s="18"/>
      <c r="K87" s="18"/>
      <c r="L87" s="29">
        <v>16</v>
      </c>
      <c r="M87" s="29" t="s">
        <v>4</v>
      </c>
      <c r="N87" s="29">
        <v>10</v>
      </c>
      <c r="O87" s="28"/>
      <c r="P87" s="28"/>
      <c r="Q87" s="28" t="s">
        <v>4</v>
      </c>
      <c r="R87" s="28"/>
      <c r="S87" s="28"/>
      <c r="T87" s="28"/>
      <c r="U87" s="28" t="s">
        <v>4</v>
      </c>
      <c r="V87" s="28"/>
      <c r="W87" s="28"/>
      <c r="X87" s="28"/>
      <c r="Y87" s="28" t="s">
        <v>4</v>
      </c>
      <c r="Z87" s="28"/>
      <c r="AA87" s="28"/>
      <c r="AB87" s="48">
        <f>SUM(L87,P87,T87,X87)</f>
        <v>16</v>
      </c>
      <c r="AC87" s="39" t="s">
        <v>4</v>
      </c>
      <c r="AD87" s="18">
        <f>SUM(N87,R87,V87,Z87)</f>
        <v>10</v>
      </c>
    </row>
    <row r="88" spans="2:30" ht="12.75">
      <c r="B88" s="22"/>
      <c r="C88" s="143"/>
      <c r="D88" s="109"/>
      <c r="E88" s="109"/>
      <c r="F88" s="109"/>
      <c r="G88" s="109"/>
      <c r="H88" s="109"/>
      <c r="I88" s="109"/>
      <c r="J88" s="109"/>
      <c r="K88" s="109"/>
      <c r="L88" s="73"/>
      <c r="M88" s="73"/>
      <c r="N88" s="109"/>
      <c r="O88" s="109"/>
      <c r="P88" s="109"/>
      <c r="Q88" s="109"/>
      <c r="R88" s="109"/>
      <c r="S88" s="109"/>
      <c r="T88" s="109"/>
      <c r="U88" s="109"/>
      <c r="V88" s="109"/>
      <c r="W88" s="73"/>
      <c r="X88" s="73"/>
      <c r="Y88" s="109"/>
      <c r="Z88" s="109"/>
      <c r="AA88" s="109"/>
      <c r="AB88" s="48"/>
      <c r="AD88" s="18"/>
    </row>
    <row r="89" spans="1:27" ht="12.75">
      <c r="A89" s="5" t="s">
        <v>19</v>
      </c>
      <c r="D89" s="205" t="s">
        <v>31</v>
      </c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7"/>
    </row>
    <row r="90" spans="1:30" s="17" customFormat="1" ht="12.75">
      <c r="A90" s="8"/>
      <c r="B90" s="8" t="s">
        <v>1</v>
      </c>
      <c r="C90" s="8" t="s">
        <v>2</v>
      </c>
      <c r="D90" s="206">
        <v>1</v>
      </c>
      <c r="E90" s="206"/>
      <c r="F90" s="206"/>
      <c r="G90" s="44"/>
      <c r="H90" s="206">
        <v>2</v>
      </c>
      <c r="I90" s="206"/>
      <c r="J90" s="206"/>
      <c r="K90" s="44"/>
      <c r="L90" s="206">
        <v>3</v>
      </c>
      <c r="M90" s="206"/>
      <c r="N90" s="206"/>
      <c r="O90" s="44"/>
      <c r="P90" s="206">
        <v>4</v>
      </c>
      <c r="Q90" s="206"/>
      <c r="R90" s="206"/>
      <c r="S90" s="44"/>
      <c r="T90" s="206">
        <v>5</v>
      </c>
      <c r="U90" s="206"/>
      <c r="V90" s="206"/>
      <c r="W90" s="44"/>
      <c r="X90" s="206">
        <v>6</v>
      </c>
      <c r="Y90" s="206"/>
      <c r="Z90" s="206"/>
      <c r="AA90" s="44"/>
      <c r="AB90" s="204" t="s">
        <v>24</v>
      </c>
      <c r="AC90" s="204"/>
      <c r="AD90" s="204"/>
    </row>
    <row r="91" spans="1:30" s="17" customFormat="1" ht="12.75">
      <c r="A91" s="17">
        <v>1</v>
      </c>
      <c r="B91" s="21" t="s">
        <v>380</v>
      </c>
      <c r="C91" s="41" t="s">
        <v>6</v>
      </c>
      <c r="D91" s="30"/>
      <c r="E91" s="33" t="s">
        <v>4</v>
      </c>
      <c r="F91" s="30"/>
      <c r="G91" s="30"/>
      <c r="H91" s="72">
        <v>45</v>
      </c>
      <c r="I91" s="73" t="s">
        <v>4</v>
      </c>
      <c r="J91" s="18">
        <v>23</v>
      </c>
      <c r="K91" s="18"/>
      <c r="L91" s="40"/>
      <c r="M91" s="19" t="s">
        <v>4</v>
      </c>
      <c r="N91" s="40"/>
      <c r="O91" s="19"/>
      <c r="P91" s="19">
        <v>46</v>
      </c>
      <c r="Q91" s="19" t="s">
        <v>4</v>
      </c>
      <c r="R91" s="19">
        <v>23</v>
      </c>
      <c r="S91" s="19"/>
      <c r="T91" s="19">
        <v>45</v>
      </c>
      <c r="U91" s="21" t="s">
        <v>4</v>
      </c>
      <c r="V91" s="19">
        <v>25</v>
      </c>
      <c r="W91" s="19"/>
      <c r="X91" s="19">
        <v>45</v>
      </c>
      <c r="Y91" s="19" t="s">
        <v>4</v>
      </c>
      <c r="Z91" s="19">
        <v>26</v>
      </c>
      <c r="AA91" s="19"/>
      <c r="AB91" s="48">
        <f>SUM(D91,H91,L91,P91,T91,X91)</f>
        <v>181</v>
      </c>
      <c r="AC91" s="39" t="s">
        <v>4</v>
      </c>
      <c r="AD91" s="18">
        <f>SUM(F91,J91,N91,R91,V91,Z91)</f>
        <v>97</v>
      </c>
    </row>
    <row r="92" spans="1:30" s="17" customFormat="1" ht="12.75">
      <c r="A92" s="17">
        <v>2</v>
      </c>
      <c r="B92" s="17" t="s">
        <v>9</v>
      </c>
      <c r="C92" s="41" t="s">
        <v>10</v>
      </c>
      <c r="D92" s="30">
        <v>39</v>
      </c>
      <c r="E92" s="33" t="s">
        <v>4</v>
      </c>
      <c r="F92" s="30">
        <v>23</v>
      </c>
      <c r="G92" s="74"/>
      <c r="H92" s="72">
        <v>46</v>
      </c>
      <c r="I92" s="73" t="s">
        <v>4</v>
      </c>
      <c r="J92" s="18">
        <v>25</v>
      </c>
      <c r="K92" s="18"/>
      <c r="L92" s="19">
        <v>44</v>
      </c>
      <c r="M92" s="19" t="s">
        <v>4</v>
      </c>
      <c r="N92" s="19">
        <v>25</v>
      </c>
      <c r="O92" s="19"/>
      <c r="P92" s="19">
        <v>42</v>
      </c>
      <c r="Q92" s="19" t="s">
        <v>4</v>
      </c>
      <c r="R92" s="19">
        <v>24</v>
      </c>
      <c r="S92" s="19"/>
      <c r="T92" s="21">
        <v>40</v>
      </c>
      <c r="U92" s="21" t="s">
        <v>4</v>
      </c>
      <c r="V92" s="21">
        <v>22</v>
      </c>
      <c r="W92" s="19"/>
      <c r="X92" s="19">
        <v>43</v>
      </c>
      <c r="Y92" s="19" t="s">
        <v>4</v>
      </c>
      <c r="Z92" s="19">
        <v>25</v>
      </c>
      <c r="AA92" s="19"/>
      <c r="AB92" s="48">
        <f>SUM(H92,L92,P92,X92)</f>
        <v>175</v>
      </c>
      <c r="AC92" s="39" t="s">
        <v>4</v>
      </c>
      <c r="AD92" s="18">
        <f>SUM(J92,N92,R92,Z92)</f>
        <v>99</v>
      </c>
    </row>
    <row r="93" spans="1:30" s="17" customFormat="1" ht="13.5" thickBot="1">
      <c r="A93" s="94">
        <v>3</v>
      </c>
      <c r="B93" s="94" t="s">
        <v>61</v>
      </c>
      <c r="C93" s="166" t="s">
        <v>3</v>
      </c>
      <c r="D93" s="161">
        <v>40</v>
      </c>
      <c r="E93" s="96" t="s">
        <v>4</v>
      </c>
      <c r="F93" s="99">
        <v>23</v>
      </c>
      <c r="G93" s="99"/>
      <c r="H93" s="161">
        <v>47</v>
      </c>
      <c r="I93" s="167" t="s">
        <v>4</v>
      </c>
      <c r="J93" s="99">
        <v>24</v>
      </c>
      <c r="K93" s="99"/>
      <c r="L93" s="97">
        <v>37</v>
      </c>
      <c r="M93" s="97" t="s">
        <v>4</v>
      </c>
      <c r="N93" s="97">
        <v>22</v>
      </c>
      <c r="O93" s="97"/>
      <c r="P93" s="168"/>
      <c r="Q93" s="97"/>
      <c r="R93" s="97"/>
      <c r="S93" s="97"/>
      <c r="T93" s="97">
        <v>42</v>
      </c>
      <c r="U93" s="21" t="s">
        <v>4</v>
      </c>
      <c r="V93" s="97">
        <v>24</v>
      </c>
      <c r="W93" s="97"/>
      <c r="X93" s="162"/>
      <c r="Y93" s="97" t="s">
        <v>4</v>
      </c>
      <c r="Z93" s="162"/>
      <c r="AA93" s="97"/>
      <c r="AB93" s="98">
        <f>SUM(D93,H93,L93,P93,T93,X93)</f>
        <v>166</v>
      </c>
      <c r="AC93" s="96" t="s">
        <v>4</v>
      </c>
      <c r="AD93" s="99">
        <f>SUM(F93,J93,N93,R93,V93,Z93)</f>
        <v>93</v>
      </c>
    </row>
    <row r="94" spans="1:30" s="17" customFormat="1" ht="12.75">
      <c r="A94" s="17">
        <v>4</v>
      </c>
      <c r="B94" t="s">
        <v>57</v>
      </c>
      <c r="C94" s="41" t="s">
        <v>10</v>
      </c>
      <c r="D94" s="30">
        <v>40</v>
      </c>
      <c r="E94" s="33" t="s">
        <v>4</v>
      </c>
      <c r="F94" s="30">
        <v>23</v>
      </c>
      <c r="G94" s="30"/>
      <c r="H94" s="23">
        <v>34</v>
      </c>
      <c r="I94" s="22"/>
      <c r="J94" s="24">
        <v>19</v>
      </c>
      <c r="K94" s="24"/>
      <c r="L94" s="21">
        <v>30</v>
      </c>
      <c r="M94" s="21" t="s">
        <v>4</v>
      </c>
      <c r="N94" s="21">
        <v>20</v>
      </c>
      <c r="O94" s="21"/>
      <c r="P94" s="21"/>
      <c r="Q94" s="21" t="s">
        <v>4</v>
      </c>
      <c r="R94" s="21"/>
      <c r="S94" s="21"/>
      <c r="T94" s="21"/>
      <c r="U94" s="21" t="s">
        <v>4</v>
      </c>
      <c r="V94" s="21"/>
      <c r="W94" s="21"/>
      <c r="X94" s="21"/>
      <c r="Y94" s="21" t="s">
        <v>4</v>
      </c>
      <c r="Z94" s="19"/>
      <c r="AA94" s="19"/>
      <c r="AB94" s="48">
        <f>SUM(D94,H94,L94,P94,T94,X94)</f>
        <v>104</v>
      </c>
      <c r="AC94" s="39" t="s">
        <v>4</v>
      </c>
      <c r="AD94" s="18">
        <f>SUM(F94,J94,N94,R94,V94,Z94)</f>
        <v>62</v>
      </c>
    </row>
    <row r="95" spans="1:30" s="17" customFormat="1" ht="12.75">
      <c r="A95" s="17">
        <v>5</v>
      </c>
      <c r="B95" s="81" t="s">
        <v>16</v>
      </c>
      <c r="C95" s="41" t="s">
        <v>6</v>
      </c>
      <c r="D95" s="30"/>
      <c r="E95" s="33" t="s">
        <v>4</v>
      </c>
      <c r="F95" s="30"/>
      <c r="G95" s="30"/>
      <c r="H95" s="23">
        <v>42</v>
      </c>
      <c r="I95" s="22" t="s">
        <v>4</v>
      </c>
      <c r="J95" s="24">
        <v>22</v>
      </c>
      <c r="K95" s="24"/>
      <c r="L95" s="42"/>
      <c r="M95" s="21" t="s">
        <v>4</v>
      </c>
      <c r="N95" s="42"/>
      <c r="O95" s="21"/>
      <c r="P95" s="21">
        <v>45</v>
      </c>
      <c r="Q95" s="21"/>
      <c r="R95" s="21">
        <v>24</v>
      </c>
      <c r="S95" s="21"/>
      <c r="T95" s="21"/>
      <c r="U95" s="21" t="s">
        <v>4</v>
      </c>
      <c r="V95" s="21"/>
      <c r="W95" s="21"/>
      <c r="X95" s="21"/>
      <c r="Y95" s="21"/>
      <c r="Z95" s="19"/>
      <c r="AA95" s="19"/>
      <c r="AB95" s="48">
        <f>SUM(D95,H95,L95,P95,T95,X95)</f>
        <v>87</v>
      </c>
      <c r="AC95" s="39" t="s">
        <v>4</v>
      </c>
      <c r="AD95" s="18">
        <f>SUM(F95,J95,N95,R95,V95,Z95)</f>
        <v>46</v>
      </c>
    </row>
    <row r="96" spans="1:30" s="17" customFormat="1" ht="12.75">
      <c r="A96" s="17">
        <v>6</v>
      </c>
      <c r="B96" t="s">
        <v>46</v>
      </c>
      <c r="C96" t="s">
        <v>13</v>
      </c>
      <c r="D96" s="30"/>
      <c r="E96" s="33" t="s">
        <v>4</v>
      </c>
      <c r="F96" s="30"/>
      <c r="G96" s="30"/>
      <c r="H96" s="42"/>
      <c r="I96" s="22" t="s">
        <v>4</v>
      </c>
      <c r="J96" s="24"/>
      <c r="K96" s="24"/>
      <c r="L96" s="42">
        <v>28</v>
      </c>
      <c r="M96" s="21" t="s">
        <v>4</v>
      </c>
      <c r="N96" s="42">
        <v>18</v>
      </c>
      <c r="O96" s="21"/>
      <c r="P96" s="21">
        <v>27</v>
      </c>
      <c r="Q96" s="21"/>
      <c r="R96" s="21">
        <v>16</v>
      </c>
      <c r="S96" s="21"/>
      <c r="T96" s="21"/>
      <c r="U96" s="21"/>
      <c r="V96" s="21"/>
      <c r="W96" s="21"/>
      <c r="X96" s="42"/>
      <c r="Y96" s="21" t="s">
        <v>4</v>
      </c>
      <c r="Z96" s="40"/>
      <c r="AA96" s="19"/>
      <c r="AB96" s="48">
        <f>SUM(D96,H96,L96,P96,T96,X96)</f>
        <v>55</v>
      </c>
      <c r="AC96" s="39" t="s">
        <v>4</v>
      </c>
      <c r="AD96" s="18">
        <f>SUM(F96,J96,N96,R96,V96,Z96)</f>
        <v>34</v>
      </c>
    </row>
    <row r="97" spans="1:30" ht="12.75">
      <c r="A97" s="17">
        <v>7</v>
      </c>
      <c r="B97" s="47" t="s">
        <v>58</v>
      </c>
      <c r="C97" s="47" t="s">
        <v>6</v>
      </c>
      <c r="D97" s="23"/>
      <c r="E97" s="33" t="s">
        <v>4</v>
      </c>
      <c r="F97" s="24"/>
      <c r="G97" s="24"/>
      <c r="H97" s="23"/>
      <c r="I97" s="22"/>
      <c r="J97" s="24"/>
      <c r="K97" s="24"/>
      <c r="L97" s="21">
        <v>23</v>
      </c>
      <c r="M97" s="21" t="s">
        <v>4</v>
      </c>
      <c r="N97" s="21">
        <v>16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17"/>
      <c r="AA97" s="17"/>
      <c r="AB97" s="48">
        <f>SUM(D97,H97,L97,P97,T97,X97)</f>
        <v>23</v>
      </c>
      <c r="AC97" s="39" t="s">
        <v>4</v>
      </c>
      <c r="AD97" s="18">
        <f>SUM(F97,J97,N97,R97,V97,Z97)</f>
        <v>16</v>
      </c>
    </row>
    <row r="98" spans="1:30" ht="12.75">
      <c r="A98" s="17"/>
      <c r="B98" s="47"/>
      <c r="C98" s="47"/>
      <c r="D98" s="25"/>
      <c r="E98" s="39"/>
      <c r="F98" s="26"/>
      <c r="G98" s="26"/>
      <c r="H98" s="25"/>
      <c r="I98" s="27"/>
      <c r="J98" s="26"/>
      <c r="K98" s="26"/>
      <c r="L98" s="17"/>
      <c r="M98" s="19"/>
      <c r="N98" s="17"/>
      <c r="O98" s="17"/>
      <c r="P98" s="17"/>
      <c r="Q98" s="19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48"/>
      <c r="AC98" s="39"/>
      <c r="AD98" s="18"/>
    </row>
    <row r="99" spans="1:27" ht="12.75">
      <c r="A99" s="5" t="s">
        <v>21</v>
      </c>
      <c r="D99" s="205" t="s">
        <v>31</v>
      </c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7"/>
    </row>
    <row r="100" spans="1:30" ht="12.75">
      <c r="A100" s="8"/>
      <c r="B100" s="8" t="s">
        <v>1</v>
      </c>
      <c r="C100" s="8" t="s">
        <v>2</v>
      </c>
      <c r="D100" s="206">
        <v>1</v>
      </c>
      <c r="E100" s="206"/>
      <c r="F100" s="206"/>
      <c r="G100" s="44"/>
      <c r="H100" s="206">
        <v>2</v>
      </c>
      <c r="I100" s="206"/>
      <c r="J100" s="206"/>
      <c r="K100" s="44"/>
      <c r="L100" s="206">
        <v>3</v>
      </c>
      <c r="M100" s="206"/>
      <c r="N100" s="206"/>
      <c r="O100" s="44"/>
      <c r="P100" s="206">
        <v>4</v>
      </c>
      <c r="Q100" s="206"/>
      <c r="R100" s="206"/>
      <c r="S100" s="44"/>
      <c r="T100" s="206">
        <v>5</v>
      </c>
      <c r="U100" s="206"/>
      <c r="V100" s="206"/>
      <c r="W100" s="44"/>
      <c r="X100" s="206">
        <v>6</v>
      </c>
      <c r="Y100" s="206"/>
      <c r="Z100" s="206"/>
      <c r="AA100" s="44"/>
      <c r="AB100" s="204" t="s">
        <v>24</v>
      </c>
      <c r="AC100" s="204"/>
      <c r="AD100" s="204"/>
    </row>
    <row r="101" spans="1:30" ht="12.75">
      <c r="A101">
        <v>1</v>
      </c>
      <c r="B101" t="s">
        <v>343</v>
      </c>
      <c r="C101" s="41" t="s">
        <v>3</v>
      </c>
      <c r="D101" s="74">
        <v>42</v>
      </c>
      <c r="E101" s="39" t="s">
        <v>4</v>
      </c>
      <c r="F101" s="74">
        <v>23</v>
      </c>
      <c r="G101" s="74"/>
      <c r="H101" s="72">
        <v>46</v>
      </c>
      <c r="I101" s="58" t="s">
        <v>4</v>
      </c>
      <c r="J101" s="18">
        <v>25</v>
      </c>
      <c r="K101" s="18"/>
      <c r="L101" s="21">
        <v>37</v>
      </c>
      <c r="M101" s="10" t="s">
        <v>4</v>
      </c>
      <c r="N101" s="21">
        <v>22</v>
      </c>
      <c r="O101" s="19"/>
      <c r="P101" s="19">
        <v>41</v>
      </c>
      <c r="Q101" s="5" t="s">
        <v>4</v>
      </c>
      <c r="R101" s="19">
        <v>23</v>
      </c>
      <c r="S101" s="19"/>
      <c r="T101" s="19">
        <v>45</v>
      </c>
      <c r="U101" s="19" t="s">
        <v>4</v>
      </c>
      <c r="V101" s="19">
        <v>26</v>
      </c>
      <c r="W101" s="19"/>
      <c r="X101" s="21">
        <v>40</v>
      </c>
      <c r="Y101" s="10" t="s">
        <v>4</v>
      </c>
      <c r="Z101" s="21">
        <v>25</v>
      </c>
      <c r="AA101" s="19"/>
      <c r="AB101" s="48">
        <f>SUM(D101,H101,P101,T101)</f>
        <v>174</v>
      </c>
      <c r="AC101" s="39" t="s">
        <v>4</v>
      </c>
      <c r="AD101" s="18">
        <f>SUM(F101,J101,R101,V101)</f>
        <v>97</v>
      </c>
    </row>
    <row r="102" spans="1:30" ht="12.75">
      <c r="A102" s="17">
        <v>2</v>
      </c>
      <c r="B102" s="22" t="s">
        <v>154</v>
      </c>
      <c r="C102" s="30" t="s">
        <v>13</v>
      </c>
      <c r="D102" s="72"/>
      <c r="E102" s="39"/>
      <c r="F102" s="18"/>
      <c r="G102" s="18"/>
      <c r="H102" s="72">
        <v>40</v>
      </c>
      <c r="I102" s="73" t="s">
        <v>4</v>
      </c>
      <c r="J102" s="18">
        <v>22</v>
      </c>
      <c r="K102" s="18"/>
      <c r="L102" s="19">
        <v>42</v>
      </c>
      <c r="M102" s="5" t="s">
        <v>4</v>
      </c>
      <c r="N102" s="19">
        <v>22</v>
      </c>
      <c r="O102" s="19"/>
      <c r="P102" s="40">
        <v>41</v>
      </c>
      <c r="Q102" s="19"/>
      <c r="R102" s="40">
        <v>24</v>
      </c>
      <c r="S102" s="19"/>
      <c r="T102" s="19">
        <v>45</v>
      </c>
      <c r="U102" s="19"/>
      <c r="V102" s="19">
        <v>25</v>
      </c>
      <c r="W102" s="19"/>
      <c r="X102" s="21">
        <v>38</v>
      </c>
      <c r="Y102" s="10"/>
      <c r="Z102" s="21">
        <v>24</v>
      </c>
      <c r="AA102" s="19"/>
      <c r="AB102" s="48">
        <f>SUM(D102,H102,L102,P102,T102)</f>
        <v>168</v>
      </c>
      <c r="AC102" s="39" t="s">
        <v>4</v>
      </c>
      <c r="AD102" s="18">
        <f>SUM(F102,J102,N102,R102,V102)</f>
        <v>93</v>
      </c>
    </row>
    <row r="103" spans="1:30" ht="12.75">
      <c r="A103">
        <v>3</v>
      </c>
      <c r="B103" t="s">
        <v>315</v>
      </c>
      <c r="C103" s="17" t="s">
        <v>13</v>
      </c>
      <c r="D103" s="74">
        <v>44</v>
      </c>
      <c r="E103" s="39" t="s">
        <v>4</v>
      </c>
      <c r="F103" s="74">
        <v>23</v>
      </c>
      <c r="G103" s="74"/>
      <c r="H103" s="23">
        <v>39</v>
      </c>
      <c r="I103" s="20" t="s">
        <v>4</v>
      </c>
      <c r="J103" s="24">
        <v>23</v>
      </c>
      <c r="K103" s="18"/>
      <c r="L103" s="19">
        <v>43</v>
      </c>
      <c r="M103" s="5" t="s">
        <v>4</v>
      </c>
      <c r="N103" s="19">
        <v>24</v>
      </c>
      <c r="O103" s="19"/>
      <c r="P103" s="19"/>
      <c r="Q103" s="5" t="s">
        <v>4</v>
      </c>
      <c r="R103" s="19"/>
      <c r="S103" s="19"/>
      <c r="T103" s="19">
        <v>41</v>
      </c>
      <c r="U103" s="19" t="s">
        <v>4</v>
      </c>
      <c r="V103" s="19">
        <v>23</v>
      </c>
      <c r="W103" s="19"/>
      <c r="X103" s="19">
        <v>39</v>
      </c>
      <c r="Y103" s="5" t="s">
        <v>4</v>
      </c>
      <c r="Z103" s="19">
        <v>25</v>
      </c>
      <c r="AA103" s="19"/>
      <c r="AB103" s="48">
        <f>SUM(D103,L103,P103,T103,X103)</f>
        <v>167</v>
      </c>
      <c r="AC103" s="39" t="s">
        <v>4</v>
      </c>
      <c r="AD103" s="18">
        <f>SUM(F103,J103,N103,R103,V103)</f>
        <v>93</v>
      </c>
    </row>
    <row r="104" spans="1:30" ht="12.75">
      <c r="A104" s="17">
        <v>4</v>
      </c>
      <c r="B104" s="17" t="s">
        <v>64</v>
      </c>
      <c r="C104" s="17" t="s">
        <v>13</v>
      </c>
      <c r="D104" s="30">
        <v>34</v>
      </c>
      <c r="E104" s="33" t="s">
        <v>4</v>
      </c>
      <c r="F104" s="30">
        <v>20</v>
      </c>
      <c r="G104" s="74"/>
      <c r="H104" s="72">
        <v>38</v>
      </c>
      <c r="I104" s="73" t="s">
        <v>4</v>
      </c>
      <c r="J104" s="18">
        <v>23</v>
      </c>
      <c r="K104" s="18"/>
      <c r="L104" s="21">
        <v>27</v>
      </c>
      <c r="M104" s="21" t="s">
        <v>4</v>
      </c>
      <c r="N104" s="21">
        <v>19</v>
      </c>
      <c r="O104" s="21"/>
      <c r="P104" s="19">
        <v>41</v>
      </c>
      <c r="Q104" s="19" t="s">
        <v>4</v>
      </c>
      <c r="R104" s="19">
        <v>24</v>
      </c>
      <c r="S104" s="19"/>
      <c r="T104" s="19">
        <v>43</v>
      </c>
      <c r="U104" s="19" t="s">
        <v>4</v>
      </c>
      <c r="V104" s="19">
        <v>25</v>
      </c>
      <c r="W104" s="19"/>
      <c r="X104" s="19">
        <v>41</v>
      </c>
      <c r="Y104" s="19" t="s">
        <v>4</v>
      </c>
      <c r="Z104" s="19">
        <v>24</v>
      </c>
      <c r="AA104" s="19"/>
      <c r="AB104" s="48">
        <f>SUM(H104,P104,T104,X104)</f>
        <v>163</v>
      </c>
      <c r="AC104" s="39" t="s">
        <v>4</v>
      </c>
      <c r="AD104" s="18">
        <f>SUM(J104,F104,R104,V104)</f>
        <v>92</v>
      </c>
    </row>
    <row r="105" spans="1:30" ht="12.75">
      <c r="A105">
        <v>5</v>
      </c>
      <c r="B105" s="81" t="s">
        <v>77</v>
      </c>
      <c r="C105" s="30" t="s">
        <v>5</v>
      </c>
      <c r="D105" s="74"/>
      <c r="E105" s="39" t="s">
        <v>4</v>
      </c>
      <c r="F105" s="74"/>
      <c r="G105" s="74"/>
      <c r="H105" s="4">
        <v>34</v>
      </c>
      <c r="I105" s="58" t="s">
        <v>4</v>
      </c>
      <c r="J105" s="6">
        <v>21</v>
      </c>
      <c r="K105" s="6"/>
      <c r="L105" s="5">
        <v>40</v>
      </c>
      <c r="M105" s="5" t="s">
        <v>4</v>
      </c>
      <c r="N105" s="5">
        <v>24</v>
      </c>
      <c r="O105" s="5"/>
      <c r="P105" s="5">
        <v>42</v>
      </c>
      <c r="Q105" s="5"/>
      <c r="R105" s="5">
        <v>25</v>
      </c>
      <c r="S105" s="5"/>
      <c r="T105" s="40">
        <v>42</v>
      </c>
      <c r="U105" s="19" t="s">
        <v>4</v>
      </c>
      <c r="V105" s="40">
        <v>24</v>
      </c>
      <c r="W105" s="5"/>
      <c r="X105" s="10">
        <v>33</v>
      </c>
      <c r="Y105" s="10" t="s">
        <v>4</v>
      </c>
      <c r="Z105" s="10">
        <v>22</v>
      </c>
      <c r="AA105" s="5"/>
      <c r="AB105" s="48">
        <f>SUM(D105,H105,L105,P105,T105)</f>
        <v>158</v>
      </c>
      <c r="AC105" s="39" t="s">
        <v>4</v>
      </c>
      <c r="AD105" s="18">
        <f>SUM(F105,J105,N105,R105,V105)</f>
        <v>94</v>
      </c>
    </row>
    <row r="106" spans="1:30" ht="12.75">
      <c r="A106" s="17">
        <v>6</v>
      </c>
      <c r="B106" s="81" t="s">
        <v>65</v>
      </c>
      <c r="C106" s="30" t="s">
        <v>5</v>
      </c>
      <c r="D106" s="74"/>
      <c r="E106" s="39" t="s">
        <v>4</v>
      </c>
      <c r="F106" s="74"/>
      <c r="G106" s="74"/>
      <c r="H106" s="4">
        <v>41</v>
      </c>
      <c r="I106" s="58" t="s">
        <v>4</v>
      </c>
      <c r="J106" s="6">
        <v>24</v>
      </c>
      <c r="K106" s="6"/>
      <c r="L106" s="5">
        <v>37</v>
      </c>
      <c r="M106" s="5" t="s">
        <v>4</v>
      </c>
      <c r="N106" s="5">
        <v>21</v>
      </c>
      <c r="O106" s="5"/>
      <c r="P106" s="10">
        <v>34</v>
      </c>
      <c r="Q106" s="10"/>
      <c r="R106" s="10">
        <v>20</v>
      </c>
      <c r="S106" s="5"/>
      <c r="T106" s="5">
        <v>38</v>
      </c>
      <c r="U106" s="19" t="s">
        <v>4</v>
      </c>
      <c r="V106" s="5">
        <v>26</v>
      </c>
      <c r="W106" s="5"/>
      <c r="X106" s="5">
        <v>35</v>
      </c>
      <c r="Y106" s="5" t="s">
        <v>4</v>
      </c>
      <c r="Z106" s="5">
        <v>21</v>
      </c>
      <c r="AA106" s="5"/>
      <c r="AB106" s="48">
        <f>SUM(D106,H106,L106,T106,X106)</f>
        <v>151</v>
      </c>
      <c r="AC106" s="39" t="s">
        <v>4</v>
      </c>
      <c r="AD106" s="18">
        <f>SUM(F106,J106,N106,R106,V106)</f>
        <v>91</v>
      </c>
    </row>
    <row r="107" spans="1:30" s="17" customFormat="1" ht="12.75">
      <c r="A107">
        <v>7</v>
      </c>
      <c r="B107" s="21" t="s">
        <v>381</v>
      </c>
      <c r="C107" s="21" t="s">
        <v>5</v>
      </c>
      <c r="D107" s="74"/>
      <c r="E107" s="39" t="s">
        <v>4</v>
      </c>
      <c r="F107" s="74"/>
      <c r="G107" s="74"/>
      <c r="H107" s="72">
        <v>37</v>
      </c>
      <c r="I107" s="73" t="s">
        <v>4</v>
      </c>
      <c r="J107" s="18">
        <v>22</v>
      </c>
      <c r="K107" s="18"/>
      <c r="L107" s="40">
        <v>37</v>
      </c>
      <c r="M107" s="19" t="s">
        <v>4</v>
      </c>
      <c r="N107" s="40">
        <v>22</v>
      </c>
      <c r="O107" s="19"/>
      <c r="P107" s="19">
        <v>34</v>
      </c>
      <c r="Q107" s="19"/>
      <c r="R107" s="19">
        <v>21</v>
      </c>
      <c r="S107" s="19"/>
      <c r="T107" s="19">
        <v>35</v>
      </c>
      <c r="U107" s="19"/>
      <c r="V107" s="19">
        <v>22</v>
      </c>
      <c r="W107" s="19"/>
      <c r="X107" s="19"/>
      <c r="Y107" s="19" t="s">
        <v>4</v>
      </c>
      <c r="Z107" s="19"/>
      <c r="AA107" s="19"/>
      <c r="AB107" s="48">
        <f>SUM(D107,H107,L107,P107,T107,X107)</f>
        <v>143</v>
      </c>
      <c r="AC107" s="39" t="s">
        <v>4</v>
      </c>
      <c r="AD107" s="18">
        <f>SUM(F107,J107,N107,R107,V107,Z107)</f>
        <v>87</v>
      </c>
    </row>
    <row r="108" spans="1:30" ht="13.5" thickBot="1">
      <c r="A108" s="17">
        <v>8</v>
      </c>
      <c r="B108" s="94" t="s">
        <v>156</v>
      </c>
      <c r="C108" s="151" t="s">
        <v>10</v>
      </c>
      <c r="D108" s="95">
        <v>41</v>
      </c>
      <c r="E108" s="96" t="s">
        <v>4</v>
      </c>
      <c r="F108" s="95">
        <v>22</v>
      </c>
      <c r="G108" s="95"/>
      <c r="H108" s="152">
        <v>0</v>
      </c>
      <c r="I108" s="198" t="s">
        <v>4</v>
      </c>
      <c r="J108" s="153">
        <v>0</v>
      </c>
      <c r="K108" s="153"/>
      <c r="L108" s="162">
        <v>23</v>
      </c>
      <c r="M108" s="97" t="s">
        <v>4</v>
      </c>
      <c r="N108" s="162">
        <v>15</v>
      </c>
      <c r="O108" s="97"/>
      <c r="P108" s="97">
        <v>0</v>
      </c>
      <c r="Q108" s="97">
        <v>4</v>
      </c>
      <c r="R108" s="97">
        <v>0</v>
      </c>
      <c r="S108" s="97"/>
      <c r="T108" s="97">
        <v>27</v>
      </c>
      <c r="U108" s="97" t="s">
        <v>4</v>
      </c>
      <c r="V108" s="97">
        <v>18</v>
      </c>
      <c r="W108" s="97"/>
      <c r="X108" s="97">
        <v>25</v>
      </c>
      <c r="Y108" s="97" t="s">
        <v>4</v>
      </c>
      <c r="Z108" s="97">
        <v>18</v>
      </c>
      <c r="AA108" s="97"/>
      <c r="AB108" s="98">
        <f>SUM(D108,H108,L108,P108,T108,X108)</f>
        <v>116</v>
      </c>
      <c r="AC108" s="96" t="s">
        <v>4</v>
      </c>
      <c r="AD108" s="99">
        <f>SUM(F108,J108,N108,R108,V108,Z108)</f>
        <v>73</v>
      </c>
    </row>
    <row r="109" spans="1:30" ht="12.75">
      <c r="A109">
        <v>9</v>
      </c>
      <c r="B109" s="21" t="s">
        <v>163</v>
      </c>
      <c r="C109" s="21" t="s">
        <v>10</v>
      </c>
      <c r="D109" s="30"/>
      <c r="E109" s="33" t="s">
        <v>4</v>
      </c>
      <c r="F109" s="30"/>
      <c r="G109" s="30"/>
      <c r="H109" s="23"/>
      <c r="I109" s="22" t="s">
        <v>4</v>
      </c>
      <c r="J109" s="24"/>
      <c r="K109" s="24"/>
      <c r="L109" s="21">
        <v>33</v>
      </c>
      <c r="M109" s="21" t="s">
        <v>4</v>
      </c>
      <c r="N109" s="21">
        <v>18</v>
      </c>
      <c r="O109" s="21"/>
      <c r="P109" s="21"/>
      <c r="Q109" s="21"/>
      <c r="R109" s="21"/>
      <c r="S109" s="21"/>
      <c r="T109" s="21">
        <v>41</v>
      </c>
      <c r="U109" s="21"/>
      <c r="V109" s="21">
        <v>23</v>
      </c>
      <c r="W109" s="21"/>
      <c r="X109" s="21">
        <v>26</v>
      </c>
      <c r="Y109" s="21" t="s">
        <v>4</v>
      </c>
      <c r="Z109" s="21">
        <v>17</v>
      </c>
      <c r="AA109" s="19"/>
      <c r="AB109" s="48">
        <f>SUM(D109,H109,L109,P109,T109,X109)</f>
        <v>100</v>
      </c>
      <c r="AC109" s="39" t="s">
        <v>4</v>
      </c>
      <c r="AD109" s="18">
        <f>SUM(F109,J109,N109,R109,V109,Z109)</f>
        <v>58</v>
      </c>
    </row>
    <row r="110" spans="1:31" ht="12.75">
      <c r="A110" s="17">
        <v>10</v>
      </c>
      <c r="B110" s="82" t="s">
        <v>20</v>
      </c>
      <c r="C110" s="17" t="s">
        <v>13</v>
      </c>
      <c r="D110" s="30"/>
      <c r="E110" s="33" t="s">
        <v>4</v>
      </c>
      <c r="F110" s="30"/>
      <c r="G110" s="30"/>
      <c r="H110" s="23"/>
      <c r="I110" s="22" t="s">
        <v>4</v>
      </c>
      <c r="J110" s="24"/>
      <c r="K110" s="24"/>
      <c r="L110" s="42">
        <v>38</v>
      </c>
      <c r="M110" s="10" t="s">
        <v>4</v>
      </c>
      <c r="N110" s="42">
        <v>23</v>
      </c>
      <c r="O110" s="21"/>
      <c r="P110" s="42">
        <v>41</v>
      </c>
      <c r="Q110" s="21"/>
      <c r="R110" s="42">
        <v>22</v>
      </c>
      <c r="S110" s="21"/>
      <c r="T110" s="21"/>
      <c r="U110" s="21"/>
      <c r="V110" s="21"/>
      <c r="W110" s="21"/>
      <c r="X110" s="21"/>
      <c r="Y110" s="21"/>
      <c r="Z110" s="21"/>
      <c r="AA110" s="19"/>
      <c r="AB110" s="48">
        <f>SUM(D110,H110,L110,P110,T110,X110)</f>
        <v>79</v>
      </c>
      <c r="AC110" s="39" t="s">
        <v>4</v>
      </c>
      <c r="AD110" s="18">
        <f>SUM(F110,J110,N110,R110,V110,Z110)</f>
        <v>45</v>
      </c>
      <c r="AE110" s="17"/>
    </row>
    <row r="111" ht="12.75">
      <c r="A111" s="17"/>
    </row>
    <row r="112" spans="2:30" ht="12.75">
      <c r="B112" s="30"/>
      <c r="C112" s="30"/>
      <c r="D112" s="30"/>
      <c r="E112" s="33"/>
      <c r="F112" s="30"/>
      <c r="G112" s="30"/>
      <c r="H112" s="9"/>
      <c r="I112" s="20"/>
      <c r="J112" s="11"/>
      <c r="K112" s="11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5"/>
      <c r="AB112" s="48"/>
      <c r="AC112" s="39"/>
      <c r="AD112" s="18"/>
    </row>
    <row r="113" spans="1:31" ht="12.75">
      <c r="A113" s="19" t="s">
        <v>25</v>
      </c>
      <c r="B113" s="17"/>
      <c r="C113" s="17"/>
      <c r="D113" s="207" t="s">
        <v>31</v>
      </c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66"/>
      <c r="AB113" s="48"/>
      <c r="AC113" s="28"/>
      <c r="AD113" s="18"/>
      <c r="AE113" s="17"/>
    </row>
    <row r="114" spans="1:31" ht="12.75" customHeight="1">
      <c r="A114" s="8"/>
      <c r="B114" s="8" t="s">
        <v>1</v>
      </c>
      <c r="C114" s="8" t="s">
        <v>2</v>
      </c>
      <c r="D114" s="206">
        <v>1</v>
      </c>
      <c r="E114" s="206"/>
      <c r="F114" s="206"/>
      <c r="G114" s="44"/>
      <c r="H114" s="206">
        <v>2</v>
      </c>
      <c r="I114" s="206"/>
      <c r="J114" s="206"/>
      <c r="K114" s="44"/>
      <c r="L114" s="206">
        <v>3</v>
      </c>
      <c r="M114" s="206"/>
      <c r="N114" s="206"/>
      <c r="O114" s="44"/>
      <c r="P114" s="206">
        <v>4</v>
      </c>
      <c r="Q114" s="206"/>
      <c r="R114" s="206"/>
      <c r="S114" s="44"/>
      <c r="T114" s="206">
        <v>5</v>
      </c>
      <c r="U114" s="206"/>
      <c r="V114" s="206"/>
      <c r="W114" s="44"/>
      <c r="X114" s="206">
        <v>6</v>
      </c>
      <c r="Y114" s="206"/>
      <c r="Z114" s="206"/>
      <c r="AA114" s="44"/>
      <c r="AB114" s="204" t="s">
        <v>24</v>
      </c>
      <c r="AC114" s="204"/>
      <c r="AD114" s="204"/>
      <c r="AE114" s="8"/>
    </row>
    <row r="115" spans="1:30" s="17" customFormat="1" ht="12.75" customHeight="1">
      <c r="A115" s="17">
        <v>1</v>
      </c>
      <c r="B115" s="82" t="s">
        <v>70</v>
      </c>
      <c r="C115" s="17" t="s">
        <v>6</v>
      </c>
      <c r="D115" s="74">
        <v>48</v>
      </c>
      <c r="E115" s="39" t="s">
        <v>4</v>
      </c>
      <c r="F115" s="74">
        <v>26</v>
      </c>
      <c r="G115" s="74"/>
      <c r="H115" s="23">
        <v>47</v>
      </c>
      <c r="I115" s="33" t="s">
        <v>4</v>
      </c>
      <c r="J115" s="24">
        <v>24</v>
      </c>
      <c r="K115" s="18"/>
      <c r="L115" s="19">
        <v>47</v>
      </c>
      <c r="M115" s="19" t="s">
        <v>4</v>
      </c>
      <c r="N115" s="19">
        <v>25</v>
      </c>
      <c r="O115" s="19">
        <v>24</v>
      </c>
      <c r="P115" s="19">
        <v>0</v>
      </c>
      <c r="Q115" s="19" t="s">
        <v>4</v>
      </c>
      <c r="R115" s="19">
        <v>0</v>
      </c>
      <c r="S115" s="19"/>
      <c r="T115" s="19">
        <v>47</v>
      </c>
      <c r="U115" s="19" t="s">
        <v>4</v>
      </c>
      <c r="V115" s="19">
        <v>26</v>
      </c>
      <c r="W115" s="19"/>
      <c r="X115" s="21">
        <v>46</v>
      </c>
      <c r="Y115" s="21"/>
      <c r="Z115" s="21">
        <v>25</v>
      </c>
      <c r="AA115" s="19"/>
      <c r="AB115" s="48">
        <f>SUM(D115,L115,T115)</f>
        <v>142</v>
      </c>
      <c r="AC115" s="39" t="s">
        <v>4</v>
      </c>
      <c r="AD115" s="18">
        <f>SUM(F115,N115,V115)</f>
        <v>77</v>
      </c>
    </row>
    <row r="116" spans="1:30" ht="12.75" customHeight="1">
      <c r="A116" s="17">
        <v>2</v>
      </c>
      <c r="B116" s="82" t="s">
        <v>96</v>
      </c>
      <c r="C116" s="21" t="s">
        <v>6</v>
      </c>
      <c r="D116" s="74">
        <v>0</v>
      </c>
      <c r="E116" s="39" t="s">
        <v>4</v>
      </c>
      <c r="F116" s="74">
        <v>0</v>
      </c>
      <c r="G116" s="18"/>
      <c r="H116" s="72">
        <v>43</v>
      </c>
      <c r="I116" s="39" t="s">
        <v>4</v>
      </c>
      <c r="J116" s="18">
        <v>23</v>
      </c>
      <c r="K116" s="18"/>
      <c r="L116" s="19">
        <v>40</v>
      </c>
      <c r="M116" s="19" t="s">
        <v>4</v>
      </c>
      <c r="N116" s="19">
        <v>23</v>
      </c>
      <c r="O116" s="19"/>
      <c r="P116" s="19">
        <v>0</v>
      </c>
      <c r="Q116" s="19"/>
      <c r="R116" s="19">
        <v>0</v>
      </c>
      <c r="S116" s="19"/>
      <c r="T116" s="19">
        <v>46</v>
      </c>
      <c r="U116" s="19"/>
      <c r="V116" s="19">
        <v>25</v>
      </c>
      <c r="W116" s="19"/>
      <c r="X116" s="19"/>
      <c r="Y116" s="19"/>
      <c r="Z116" s="19"/>
      <c r="AA116" s="19"/>
      <c r="AB116" s="48">
        <f>SUM(D116,H116,L116,T116)</f>
        <v>129</v>
      </c>
      <c r="AC116" s="39" t="s">
        <v>4</v>
      </c>
      <c r="AD116" s="18">
        <f>SUM(F116,J116,N116,V116)</f>
        <v>71</v>
      </c>
    </row>
    <row r="117" spans="1:31" ht="12.75" customHeight="1" thickBot="1">
      <c r="A117" s="94">
        <v>3</v>
      </c>
      <c r="B117" s="94" t="s">
        <v>61</v>
      </c>
      <c r="C117" s="166" t="s">
        <v>3</v>
      </c>
      <c r="D117" s="95">
        <v>0</v>
      </c>
      <c r="E117" s="96" t="s">
        <v>4</v>
      </c>
      <c r="F117" s="95">
        <v>0</v>
      </c>
      <c r="G117" s="99"/>
      <c r="H117" s="161">
        <v>43</v>
      </c>
      <c r="I117" s="96" t="s">
        <v>4</v>
      </c>
      <c r="J117" s="99">
        <v>25</v>
      </c>
      <c r="K117" s="99"/>
      <c r="L117" s="97">
        <v>42</v>
      </c>
      <c r="M117" s="97" t="s">
        <v>4</v>
      </c>
      <c r="N117" s="97">
        <v>24</v>
      </c>
      <c r="O117" s="97"/>
      <c r="P117" s="97">
        <v>0</v>
      </c>
      <c r="Q117" s="97"/>
      <c r="R117" s="97">
        <v>0</v>
      </c>
      <c r="S117" s="97"/>
      <c r="T117" s="97">
        <v>42</v>
      </c>
      <c r="U117" s="97"/>
      <c r="V117" s="97">
        <v>23</v>
      </c>
      <c r="W117" s="97"/>
      <c r="X117" s="97"/>
      <c r="Y117" s="97"/>
      <c r="Z117" s="97"/>
      <c r="AA117" s="97"/>
      <c r="AB117" s="98">
        <f>SUM(D117,H117,L117,T117)</f>
        <v>127</v>
      </c>
      <c r="AC117" s="96" t="s">
        <v>4</v>
      </c>
      <c r="AD117" s="99">
        <f>SUM(F117,J117,N117,V117)</f>
        <v>72</v>
      </c>
      <c r="AE117" s="17"/>
    </row>
    <row r="118" spans="1:31" ht="12.75" customHeight="1">
      <c r="A118" s="17"/>
      <c r="B118" s="17"/>
      <c r="C118" s="41"/>
      <c r="D118" s="74"/>
      <c r="E118" s="39"/>
      <c r="F118" s="74"/>
      <c r="G118" s="18"/>
      <c r="H118" s="72"/>
      <c r="I118" s="39"/>
      <c r="J118" s="18"/>
      <c r="K118" s="18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48"/>
      <c r="AC118" s="39"/>
      <c r="AD118" s="18"/>
      <c r="AE118" s="17"/>
    </row>
    <row r="119" spans="1:31" ht="12.75" customHeight="1">
      <c r="A119" s="19" t="s">
        <v>95</v>
      </c>
      <c r="B119" s="17"/>
      <c r="C119" s="17"/>
      <c r="D119" s="207" t="s">
        <v>31</v>
      </c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66"/>
      <c r="AB119" s="48"/>
      <c r="AC119" s="28"/>
      <c r="AD119" s="18"/>
      <c r="AE119" s="17"/>
    </row>
    <row r="120" spans="1:31" ht="12.75" customHeight="1">
      <c r="A120" s="8"/>
      <c r="B120" s="8" t="s">
        <v>1</v>
      </c>
      <c r="C120" s="8" t="s">
        <v>2</v>
      </c>
      <c r="D120" s="206">
        <v>1</v>
      </c>
      <c r="E120" s="206"/>
      <c r="F120" s="206"/>
      <c r="G120" s="44"/>
      <c r="H120" s="206">
        <v>2</v>
      </c>
      <c r="I120" s="206"/>
      <c r="J120" s="206"/>
      <c r="K120" s="44"/>
      <c r="L120" s="206">
        <v>3</v>
      </c>
      <c r="M120" s="206"/>
      <c r="N120" s="206"/>
      <c r="O120" s="44"/>
      <c r="P120" s="206">
        <v>4</v>
      </c>
      <c r="Q120" s="206"/>
      <c r="R120" s="206"/>
      <c r="S120" s="44"/>
      <c r="T120" s="206">
        <v>5</v>
      </c>
      <c r="U120" s="206"/>
      <c r="V120" s="206"/>
      <c r="W120" s="44"/>
      <c r="X120" s="206">
        <v>6</v>
      </c>
      <c r="Y120" s="206"/>
      <c r="Z120" s="206"/>
      <c r="AA120" s="44"/>
      <c r="AB120" s="204" t="s">
        <v>24</v>
      </c>
      <c r="AC120" s="204"/>
      <c r="AD120" s="204"/>
      <c r="AE120" s="17"/>
    </row>
    <row r="121" spans="1:30" s="17" customFormat="1" ht="12.75" customHeight="1">
      <c r="A121" s="17">
        <v>1</v>
      </c>
      <c r="B121" s="41" t="s">
        <v>153</v>
      </c>
      <c r="C121" s="41" t="s">
        <v>13</v>
      </c>
      <c r="D121" s="28"/>
      <c r="E121" s="29" t="s">
        <v>4</v>
      </c>
      <c r="F121" s="29"/>
      <c r="G121" s="30"/>
      <c r="H121" s="23">
        <v>0</v>
      </c>
      <c r="I121" s="22" t="s">
        <v>4</v>
      </c>
      <c r="J121" s="24">
        <v>0</v>
      </c>
      <c r="K121" s="24"/>
      <c r="L121" s="21">
        <v>34</v>
      </c>
      <c r="M121" s="21" t="s">
        <v>4</v>
      </c>
      <c r="N121" s="21">
        <v>19</v>
      </c>
      <c r="O121" s="21"/>
      <c r="P121" s="21">
        <v>0</v>
      </c>
      <c r="Q121" s="21" t="s">
        <v>4</v>
      </c>
      <c r="R121" s="21">
        <v>0</v>
      </c>
      <c r="S121" s="21"/>
      <c r="T121" s="21"/>
      <c r="U121" s="21" t="s">
        <v>4</v>
      </c>
      <c r="V121" s="21"/>
      <c r="W121" s="21"/>
      <c r="X121" s="21">
        <v>0</v>
      </c>
      <c r="Y121" s="21" t="s">
        <v>4</v>
      </c>
      <c r="Z121" s="21">
        <v>0</v>
      </c>
      <c r="AA121" s="19"/>
      <c r="AB121" s="48">
        <f>SUM(D121,L121,P121)</f>
        <v>34</v>
      </c>
      <c r="AC121" s="39" t="s">
        <v>4</v>
      </c>
      <c r="AD121" s="18">
        <f>SUM(F121,N121,R121)</f>
        <v>19</v>
      </c>
    </row>
    <row r="122" spans="1:30" ht="12.75" customHeight="1">
      <c r="A122" s="17"/>
      <c r="B122" s="82"/>
      <c r="C122" s="21"/>
      <c r="D122" s="74"/>
      <c r="E122" s="39"/>
      <c r="F122" s="74"/>
      <c r="G122" s="74"/>
      <c r="H122" s="72"/>
      <c r="I122" s="73"/>
      <c r="J122" s="18"/>
      <c r="K122" s="18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48"/>
      <c r="AC122" s="39"/>
      <c r="AD122" s="18"/>
    </row>
    <row r="123" spans="1:27" ht="12.75" customHeight="1">
      <c r="A123" s="5" t="s">
        <v>67</v>
      </c>
      <c r="D123" s="205" t="s">
        <v>31</v>
      </c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7"/>
    </row>
    <row r="124" spans="1:30" ht="12.75">
      <c r="A124" s="8"/>
      <c r="B124" s="8" t="s">
        <v>1</v>
      </c>
      <c r="C124" s="8" t="s">
        <v>2</v>
      </c>
      <c r="D124" s="206">
        <v>1</v>
      </c>
      <c r="E124" s="206"/>
      <c r="F124" s="206"/>
      <c r="G124" s="44"/>
      <c r="H124" s="206">
        <v>2</v>
      </c>
      <c r="I124" s="206"/>
      <c r="J124" s="206"/>
      <c r="K124" s="44"/>
      <c r="L124" s="206">
        <v>3</v>
      </c>
      <c r="M124" s="206"/>
      <c r="N124" s="206"/>
      <c r="O124" s="44"/>
      <c r="P124" s="206">
        <v>4</v>
      </c>
      <c r="Q124" s="206"/>
      <c r="R124" s="206"/>
      <c r="S124" s="44"/>
      <c r="T124" s="206">
        <v>5</v>
      </c>
      <c r="U124" s="206"/>
      <c r="V124" s="206"/>
      <c r="W124" s="44"/>
      <c r="X124" s="206">
        <v>6</v>
      </c>
      <c r="Y124" s="206"/>
      <c r="Z124" s="206"/>
      <c r="AA124" s="44"/>
      <c r="AB124" s="204" t="s">
        <v>24</v>
      </c>
      <c r="AC124" s="204"/>
      <c r="AD124" s="204"/>
    </row>
    <row r="125" spans="1:30" ht="13.5" thickBot="1">
      <c r="A125" s="102">
        <v>1</v>
      </c>
      <c r="B125" s="173" t="s">
        <v>170</v>
      </c>
      <c r="C125" s="173" t="s">
        <v>6</v>
      </c>
      <c r="D125" s="110">
        <v>0</v>
      </c>
      <c r="E125" s="110" t="s">
        <v>4</v>
      </c>
      <c r="F125" s="110">
        <v>0</v>
      </c>
      <c r="G125" s="110"/>
      <c r="H125" s="110">
        <v>0</v>
      </c>
      <c r="I125" s="110" t="s">
        <v>4</v>
      </c>
      <c r="J125" s="110">
        <v>0</v>
      </c>
      <c r="K125" s="110"/>
      <c r="L125" s="110">
        <v>0</v>
      </c>
      <c r="M125" s="110"/>
      <c r="N125" s="110">
        <v>0</v>
      </c>
      <c r="O125" s="110"/>
      <c r="P125" s="110"/>
      <c r="Q125" s="113"/>
      <c r="R125" s="113"/>
      <c r="S125" s="113"/>
      <c r="T125" s="113"/>
      <c r="U125" s="113"/>
      <c r="V125" s="113"/>
      <c r="W125" s="113"/>
      <c r="X125" s="113">
        <v>20</v>
      </c>
      <c r="Y125" s="113"/>
      <c r="Z125" s="113">
        <v>12</v>
      </c>
      <c r="AA125" s="111"/>
      <c r="AB125" s="107">
        <f>SUM(D125,H125,L125)</f>
        <v>0</v>
      </c>
      <c r="AC125" s="103"/>
      <c r="AD125" s="105">
        <f>SUM(F125,J125,N125)</f>
        <v>0</v>
      </c>
    </row>
    <row r="126" spans="1:30" ht="12.75">
      <c r="A126" s="17"/>
      <c r="B126" s="17"/>
      <c r="C126" s="17"/>
      <c r="D126" s="25"/>
      <c r="E126" s="17"/>
      <c r="F126" s="26"/>
      <c r="G126" s="26"/>
      <c r="H126" s="25"/>
      <c r="I126" s="17"/>
      <c r="J126" s="26"/>
      <c r="K126" s="26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48"/>
      <c r="AC126" s="28"/>
      <c r="AD126" s="18"/>
    </row>
    <row r="127" spans="1:31" ht="12.75">
      <c r="A127" s="19" t="s">
        <v>26</v>
      </c>
      <c r="B127" s="17"/>
      <c r="C127" s="17"/>
      <c r="D127" s="207" t="s">
        <v>31</v>
      </c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66"/>
      <c r="AB127" s="48"/>
      <c r="AC127" s="28"/>
      <c r="AD127" s="18"/>
      <c r="AE127" s="17"/>
    </row>
    <row r="128" spans="1:31" ht="12.75">
      <c r="A128" s="17">
        <v>1</v>
      </c>
      <c r="B128" s="47" t="s">
        <v>56</v>
      </c>
      <c r="C128" s="30" t="s">
        <v>6</v>
      </c>
      <c r="D128" s="74"/>
      <c r="E128" s="39" t="s">
        <v>4</v>
      </c>
      <c r="F128" s="74"/>
      <c r="G128" s="74"/>
      <c r="H128" s="40">
        <v>46</v>
      </c>
      <c r="I128" s="39" t="s">
        <v>4</v>
      </c>
      <c r="J128" s="40">
        <v>24</v>
      </c>
      <c r="K128" s="18"/>
      <c r="L128" s="19">
        <v>45</v>
      </c>
      <c r="M128" s="39" t="s">
        <v>4</v>
      </c>
      <c r="N128" s="19">
        <v>25</v>
      </c>
      <c r="O128" s="19"/>
      <c r="P128" s="19">
        <v>46</v>
      </c>
      <c r="Q128" s="19"/>
      <c r="R128" s="19">
        <v>24</v>
      </c>
      <c r="S128" s="19"/>
      <c r="T128" s="21">
        <v>44</v>
      </c>
      <c r="U128" s="21"/>
      <c r="V128" s="21">
        <v>26</v>
      </c>
      <c r="W128" s="46"/>
      <c r="X128" s="21">
        <v>41</v>
      </c>
      <c r="Y128" s="19" t="s">
        <v>4</v>
      </c>
      <c r="Z128" s="21">
        <v>23</v>
      </c>
      <c r="AA128" s="19"/>
      <c r="AB128" s="48">
        <f>SUM(D128,H128,L128,P128)</f>
        <v>137</v>
      </c>
      <c r="AC128" s="39" t="s">
        <v>4</v>
      </c>
      <c r="AD128" s="18">
        <f>SUM(F128,J128,N128,R128)</f>
        <v>73</v>
      </c>
      <c r="AE128" s="17"/>
    </row>
    <row r="129" spans="1:30" s="17" customFormat="1" ht="12.75">
      <c r="A129" s="17">
        <v>2</v>
      </c>
      <c r="B129" s="47" t="s">
        <v>94</v>
      </c>
      <c r="C129" s="30" t="s">
        <v>63</v>
      </c>
      <c r="D129" s="72">
        <v>42</v>
      </c>
      <c r="E129" s="39" t="s">
        <v>4</v>
      </c>
      <c r="F129" s="18">
        <v>22</v>
      </c>
      <c r="G129" s="18"/>
      <c r="H129" s="40">
        <v>0</v>
      </c>
      <c r="I129" s="39" t="s">
        <v>4</v>
      </c>
      <c r="J129" s="76">
        <v>0</v>
      </c>
      <c r="K129" s="76"/>
      <c r="L129" s="19">
        <v>46</v>
      </c>
      <c r="M129" s="39" t="s">
        <v>4</v>
      </c>
      <c r="N129" s="19">
        <v>26</v>
      </c>
      <c r="O129" s="77"/>
      <c r="P129" s="19"/>
      <c r="Q129" s="19" t="s">
        <v>4</v>
      </c>
      <c r="R129" s="19"/>
      <c r="S129" s="19"/>
      <c r="T129" s="19">
        <v>47</v>
      </c>
      <c r="U129" s="19" t="s">
        <v>4</v>
      </c>
      <c r="V129" s="19">
        <v>25</v>
      </c>
      <c r="W129" s="19"/>
      <c r="X129" s="21">
        <v>0</v>
      </c>
      <c r="Y129" s="21" t="s">
        <v>4</v>
      </c>
      <c r="Z129" s="21">
        <v>0</v>
      </c>
      <c r="AA129" s="19"/>
      <c r="AB129" s="48">
        <f>SUM(D129,H129,L129,T129)</f>
        <v>135</v>
      </c>
      <c r="AC129" s="39" t="s">
        <v>4</v>
      </c>
      <c r="AD129" s="18">
        <f>SUM(F129,J129,N129,V129,Z129)</f>
        <v>73</v>
      </c>
    </row>
    <row r="130" spans="1:31" ht="12.75">
      <c r="A130" s="21">
        <v>3</v>
      </c>
      <c r="B130" s="21" t="s">
        <v>8</v>
      </c>
      <c r="C130" s="30" t="s">
        <v>6</v>
      </c>
      <c r="D130" s="72"/>
      <c r="E130" s="39" t="s">
        <v>4</v>
      </c>
      <c r="F130" s="18"/>
      <c r="G130" s="18"/>
      <c r="H130" s="40">
        <v>43</v>
      </c>
      <c r="I130" s="39" t="s">
        <v>4</v>
      </c>
      <c r="J130" s="40">
        <v>23</v>
      </c>
      <c r="K130" s="18"/>
      <c r="L130" s="19">
        <v>37</v>
      </c>
      <c r="M130" s="39" t="s">
        <v>4</v>
      </c>
      <c r="N130" s="19">
        <v>21</v>
      </c>
      <c r="O130" s="21"/>
      <c r="P130" s="21"/>
      <c r="Q130" s="21"/>
      <c r="R130" s="21"/>
      <c r="S130" s="19"/>
      <c r="T130" s="19"/>
      <c r="U130" s="19"/>
      <c r="V130" s="19"/>
      <c r="W130" s="19"/>
      <c r="X130" s="19">
        <v>34</v>
      </c>
      <c r="Y130" s="21" t="s">
        <v>4</v>
      </c>
      <c r="Z130" s="19">
        <v>22</v>
      </c>
      <c r="AA130" s="19"/>
      <c r="AB130" s="48">
        <f>SUM(X130,H130,L130,P130)</f>
        <v>114</v>
      </c>
      <c r="AC130" s="39" t="s">
        <v>4</v>
      </c>
      <c r="AD130" s="18">
        <f>SUM(F130,J130,N130,V130,Z130)</f>
        <v>66</v>
      </c>
      <c r="AE130" s="17"/>
    </row>
    <row r="131" spans="1:30" ht="13.5" thickBot="1">
      <c r="A131" s="94">
        <v>4</v>
      </c>
      <c r="B131" s="169" t="s">
        <v>73</v>
      </c>
      <c r="C131" s="151" t="s">
        <v>13</v>
      </c>
      <c r="D131" s="95">
        <v>37</v>
      </c>
      <c r="E131" s="96" t="s">
        <v>4</v>
      </c>
      <c r="F131" s="95">
        <v>22</v>
      </c>
      <c r="G131" s="95"/>
      <c r="H131" s="162"/>
      <c r="I131" s="96" t="s">
        <v>4</v>
      </c>
      <c r="J131" s="162"/>
      <c r="K131" s="99"/>
      <c r="L131" s="97">
        <v>21</v>
      </c>
      <c r="M131" s="96" t="s">
        <v>4</v>
      </c>
      <c r="N131" s="97">
        <v>15</v>
      </c>
      <c r="O131" s="97"/>
      <c r="P131" s="97">
        <v>39</v>
      </c>
      <c r="Q131" s="97" t="s">
        <v>4</v>
      </c>
      <c r="R131" s="97">
        <v>19</v>
      </c>
      <c r="S131" s="97"/>
      <c r="T131" s="97">
        <v>0</v>
      </c>
      <c r="U131" s="97"/>
      <c r="V131" s="97">
        <v>0</v>
      </c>
      <c r="W131" s="170"/>
      <c r="X131" s="97">
        <v>5</v>
      </c>
      <c r="Y131" s="97" t="s">
        <v>4</v>
      </c>
      <c r="Z131" s="97">
        <v>4</v>
      </c>
      <c r="AA131" s="97"/>
      <c r="AB131" s="98">
        <f>SUM(D131,H131,L131,P131)</f>
        <v>97</v>
      </c>
      <c r="AC131" s="96" t="s">
        <v>4</v>
      </c>
      <c r="AD131" s="99">
        <f>SUM(F131,J131,N131,V131,Z131)</f>
        <v>41</v>
      </c>
    </row>
    <row r="132" spans="1:30" ht="12.75">
      <c r="A132" s="17"/>
      <c r="B132" s="82"/>
      <c r="C132" s="30"/>
      <c r="D132" s="74"/>
      <c r="E132" s="39"/>
      <c r="F132" s="74"/>
      <c r="G132" s="74"/>
      <c r="H132" s="40"/>
      <c r="I132" s="39"/>
      <c r="J132" s="40"/>
      <c r="K132" s="18"/>
      <c r="L132" s="19"/>
      <c r="M132" s="39"/>
      <c r="N132" s="19"/>
      <c r="O132" s="19"/>
      <c r="P132" s="19"/>
      <c r="Q132" s="19"/>
      <c r="R132" s="19"/>
      <c r="S132" s="19"/>
      <c r="T132" s="19"/>
      <c r="U132" s="19"/>
      <c r="V132" s="19"/>
      <c r="W132" s="77"/>
      <c r="X132" s="19"/>
      <c r="Y132" s="19"/>
      <c r="Z132" s="19"/>
      <c r="AA132" s="19"/>
      <c r="AB132" s="48"/>
      <c r="AC132" s="39"/>
      <c r="AD132" s="18"/>
    </row>
    <row r="133" spans="1:31" ht="12.75">
      <c r="A133" s="19" t="s">
        <v>27</v>
      </c>
      <c r="B133" s="17"/>
      <c r="C133" s="17"/>
      <c r="D133" s="207" t="s">
        <v>31</v>
      </c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66"/>
      <c r="AB133" s="48"/>
      <c r="AC133" s="28"/>
      <c r="AD133" s="18"/>
      <c r="AE133" s="17"/>
    </row>
    <row r="134" spans="1:31" ht="12.75">
      <c r="A134" s="17"/>
      <c r="B134" s="17" t="s">
        <v>1</v>
      </c>
      <c r="C134" s="17" t="s">
        <v>2</v>
      </c>
      <c r="D134" s="207">
        <v>1</v>
      </c>
      <c r="E134" s="207"/>
      <c r="F134" s="207"/>
      <c r="G134" s="66"/>
      <c r="H134" s="207">
        <v>2</v>
      </c>
      <c r="I134" s="207"/>
      <c r="J134" s="207"/>
      <c r="K134" s="66"/>
      <c r="L134" s="207">
        <v>3</v>
      </c>
      <c r="M134" s="207"/>
      <c r="N134" s="207"/>
      <c r="O134" s="66"/>
      <c r="P134" s="66">
        <v>4</v>
      </c>
      <c r="Q134" s="66"/>
      <c r="R134" s="66"/>
      <c r="S134" s="66"/>
      <c r="T134" s="207">
        <v>5</v>
      </c>
      <c r="U134" s="207"/>
      <c r="V134" s="207"/>
      <c r="W134" s="66"/>
      <c r="X134" s="207">
        <v>6</v>
      </c>
      <c r="Y134" s="207"/>
      <c r="Z134" s="207"/>
      <c r="AA134" s="66"/>
      <c r="AB134" s="208" t="s">
        <v>24</v>
      </c>
      <c r="AC134" s="208"/>
      <c r="AD134" s="208"/>
      <c r="AE134" s="17"/>
    </row>
    <row r="135" spans="1:30" s="17" customFormat="1" ht="12.75">
      <c r="A135" s="17">
        <v>1</v>
      </c>
      <c r="B135" s="82" t="s">
        <v>84</v>
      </c>
      <c r="C135" s="30" t="s">
        <v>13</v>
      </c>
      <c r="D135" s="28">
        <v>38</v>
      </c>
      <c r="E135" s="39" t="s">
        <v>4</v>
      </c>
      <c r="F135" s="28">
        <v>21</v>
      </c>
      <c r="G135" s="28"/>
      <c r="H135" s="40">
        <v>36</v>
      </c>
      <c r="I135" s="28" t="s">
        <v>4</v>
      </c>
      <c r="J135" s="40">
        <v>23</v>
      </c>
      <c r="K135" s="28"/>
      <c r="L135" s="28">
        <v>35</v>
      </c>
      <c r="M135" s="19" t="s">
        <v>4</v>
      </c>
      <c r="N135" s="28">
        <v>20</v>
      </c>
      <c r="O135" s="28"/>
      <c r="P135" s="28">
        <v>0</v>
      </c>
      <c r="Q135" s="19" t="s">
        <v>4</v>
      </c>
      <c r="R135" s="28">
        <v>0</v>
      </c>
      <c r="S135" s="28"/>
      <c r="T135" s="29">
        <v>30</v>
      </c>
      <c r="U135" s="29" t="s">
        <v>4</v>
      </c>
      <c r="V135" s="29">
        <v>20</v>
      </c>
      <c r="W135" s="28"/>
      <c r="X135" s="28"/>
      <c r="Y135" s="28" t="s">
        <v>4</v>
      </c>
      <c r="Z135" s="28"/>
      <c r="AA135" s="66"/>
      <c r="AB135" s="48">
        <f>SUM(D135,H135,L135,P135,X135)</f>
        <v>109</v>
      </c>
      <c r="AC135" s="39" t="s">
        <v>4</v>
      </c>
      <c r="AD135" s="18">
        <f>SUM(F135,J135,N135,R135)</f>
        <v>64</v>
      </c>
    </row>
    <row r="136" spans="1:30" ht="13.5" thickBot="1">
      <c r="A136" s="94">
        <v>2</v>
      </c>
      <c r="B136" s="151" t="s">
        <v>173</v>
      </c>
      <c r="C136" s="240" t="s">
        <v>13</v>
      </c>
      <c r="D136" s="151"/>
      <c r="E136" s="150"/>
      <c r="F136" s="151"/>
      <c r="G136" s="95"/>
      <c r="H136" s="152"/>
      <c r="I136" s="171"/>
      <c r="J136" s="153"/>
      <c r="K136" s="153"/>
      <c r="L136" s="97">
        <v>16</v>
      </c>
      <c r="M136" s="97" t="s">
        <v>4</v>
      </c>
      <c r="N136" s="97">
        <v>10</v>
      </c>
      <c r="O136" s="97"/>
      <c r="P136" s="97">
        <v>17</v>
      </c>
      <c r="Q136" s="97"/>
      <c r="R136" s="97">
        <v>11</v>
      </c>
      <c r="S136" s="122"/>
      <c r="T136" s="122"/>
      <c r="U136" s="171"/>
      <c r="V136" s="122"/>
      <c r="W136" s="122"/>
      <c r="X136" s="97">
        <v>20</v>
      </c>
      <c r="Y136" s="160"/>
      <c r="Z136" s="97">
        <v>15</v>
      </c>
      <c r="AA136" s="122"/>
      <c r="AB136" s="98">
        <f>SUM(D136,H136,L136,P136,X136)</f>
        <v>53</v>
      </c>
      <c r="AC136" s="96" t="s">
        <v>4</v>
      </c>
      <c r="AD136" s="99">
        <f>SUM(F136,J136,N136,R136)</f>
        <v>21</v>
      </c>
    </row>
    <row r="137" spans="1:31" ht="12.75">
      <c r="A137" s="17">
        <v>3</v>
      </c>
      <c r="B137" s="42" t="s">
        <v>375</v>
      </c>
      <c r="C137" s="42" t="s">
        <v>6</v>
      </c>
      <c r="D137" s="14"/>
      <c r="E137" s="39"/>
      <c r="F137" s="14"/>
      <c r="G137" s="14"/>
      <c r="H137" s="79">
        <v>38</v>
      </c>
      <c r="I137" s="29" t="s">
        <v>4</v>
      </c>
      <c r="J137" s="79">
        <v>18</v>
      </c>
      <c r="K137" s="137"/>
      <c r="L137" s="137"/>
      <c r="M137" s="21"/>
      <c r="N137" s="137"/>
      <c r="O137" s="137"/>
      <c r="P137" s="137"/>
      <c r="Q137" s="21"/>
      <c r="R137" s="137"/>
      <c r="S137" s="137"/>
      <c r="T137" s="137"/>
      <c r="U137" s="137"/>
      <c r="V137" s="137"/>
      <c r="W137" s="14"/>
      <c r="X137" s="14"/>
      <c r="Y137" s="14"/>
      <c r="Z137" s="14"/>
      <c r="AA137" s="7"/>
      <c r="AB137" s="48">
        <f>SUM(D137,H137,L137,P137,X137)</f>
        <v>38</v>
      </c>
      <c r="AC137" s="39" t="s">
        <v>4</v>
      </c>
      <c r="AD137" s="18">
        <f>SUM(F137,J137,N137,R137)</f>
        <v>18</v>
      </c>
      <c r="AE137" s="17"/>
    </row>
    <row r="138" spans="1:30" ht="12.75">
      <c r="A138" s="17">
        <v>4</v>
      </c>
      <c r="B138" s="27" t="s">
        <v>429</v>
      </c>
      <c r="C138" s="42" t="s">
        <v>3</v>
      </c>
      <c r="D138" s="28"/>
      <c r="E138" s="39"/>
      <c r="F138" s="28"/>
      <c r="G138" s="28"/>
      <c r="H138" s="42"/>
      <c r="I138" s="29"/>
      <c r="J138" s="42"/>
      <c r="K138" s="29"/>
      <c r="L138" s="29"/>
      <c r="M138" s="21"/>
      <c r="N138" s="29"/>
      <c r="O138" s="29"/>
      <c r="P138" s="29"/>
      <c r="Q138" s="21"/>
      <c r="R138" s="29"/>
      <c r="S138" s="29"/>
      <c r="T138" s="29">
        <v>35</v>
      </c>
      <c r="U138" s="29"/>
      <c r="V138" s="29">
        <v>22</v>
      </c>
      <c r="W138" s="28"/>
      <c r="X138" s="28"/>
      <c r="Y138" s="28"/>
      <c r="Z138" s="28"/>
      <c r="AA138" s="66"/>
      <c r="AB138" s="48">
        <f>SUM(D138,H138,L138,T138,X138)</f>
        <v>35</v>
      </c>
      <c r="AC138" s="39" t="s">
        <v>4</v>
      </c>
      <c r="AD138" s="18">
        <f>SUM(F138,J138,N138,V138)</f>
        <v>22</v>
      </c>
    </row>
    <row r="139" spans="1:30" ht="12.75">
      <c r="A139" s="17"/>
      <c r="B139" s="30"/>
      <c r="C139" s="31"/>
      <c r="D139" s="30"/>
      <c r="E139" s="33"/>
      <c r="F139" s="30"/>
      <c r="G139" s="74"/>
      <c r="H139" s="23"/>
      <c r="I139" s="137"/>
      <c r="J139" s="24"/>
      <c r="K139" s="24"/>
      <c r="L139" s="21"/>
      <c r="M139" s="21"/>
      <c r="N139" s="21"/>
      <c r="O139" s="21"/>
      <c r="P139" s="21"/>
      <c r="Q139" s="21"/>
      <c r="R139" s="21"/>
      <c r="S139" s="21"/>
      <c r="T139" s="21"/>
      <c r="U139" s="137"/>
      <c r="V139" s="21"/>
      <c r="W139" s="21"/>
      <c r="X139" s="19"/>
      <c r="Y139" s="14"/>
      <c r="Z139" s="19"/>
      <c r="AA139" s="21"/>
      <c r="AB139" s="48"/>
      <c r="AC139" s="39"/>
      <c r="AD139" s="18"/>
    </row>
    <row r="140" spans="1:31" ht="12.75">
      <c r="A140" s="19" t="s">
        <v>78</v>
      </c>
      <c r="B140" s="17"/>
      <c r="C140" s="17"/>
      <c r="D140" s="25"/>
      <c r="E140" s="17"/>
      <c r="F140" s="26"/>
      <c r="G140" s="66"/>
      <c r="H140" s="66"/>
      <c r="I140" s="66"/>
      <c r="J140" s="26"/>
      <c r="K140" s="26"/>
      <c r="L140" s="66"/>
      <c r="M140" s="17"/>
      <c r="N140" s="66" t="s">
        <v>31</v>
      </c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48"/>
      <c r="AC140" s="28"/>
      <c r="AD140" s="18"/>
      <c r="AE140" s="17"/>
    </row>
    <row r="141" spans="1:30" s="17" customFormat="1" ht="12.75">
      <c r="A141" s="8"/>
      <c r="B141" s="8" t="s">
        <v>1</v>
      </c>
      <c r="C141" s="8" t="s">
        <v>2</v>
      </c>
      <c r="D141" s="44">
        <v>1</v>
      </c>
      <c r="E141" s="44"/>
      <c r="F141" s="44"/>
      <c r="G141" s="44"/>
      <c r="H141" s="44">
        <v>2</v>
      </c>
      <c r="I141" s="44"/>
      <c r="J141" s="44"/>
      <c r="K141" s="44"/>
      <c r="L141" s="44">
        <v>3</v>
      </c>
      <c r="M141" s="44"/>
      <c r="N141" s="44"/>
      <c r="O141" s="44"/>
      <c r="P141" s="44">
        <v>4</v>
      </c>
      <c r="Q141" s="44"/>
      <c r="R141" s="44"/>
      <c r="S141" s="44"/>
      <c r="T141" s="44">
        <v>5</v>
      </c>
      <c r="U141" s="44"/>
      <c r="V141" s="44"/>
      <c r="W141" s="44"/>
      <c r="X141" s="44">
        <v>6</v>
      </c>
      <c r="Y141" s="44"/>
      <c r="Z141" s="44"/>
      <c r="AA141" s="44"/>
      <c r="AB141" s="80" t="s">
        <v>24</v>
      </c>
      <c r="AC141" s="80"/>
      <c r="AD141" s="80"/>
    </row>
    <row r="142" spans="1:31" ht="13.5" thickBot="1">
      <c r="A142" s="102">
        <v>1</v>
      </c>
      <c r="B142" s="172" t="s">
        <v>161</v>
      </c>
      <c r="C142" s="173" t="s">
        <v>13</v>
      </c>
      <c r="D142" s="104"/>
      <c r="E142" s="106" t="s">
        <v>4</v>
      </c>
      <c r="F142" s="105"/>
      <c r="G142" s="105"/>
      <c r="H142" s="174">
        <v>15</v>
      </c>
      <c r="I142" s="106" t="s">
        <v>4</v>
      </c>
      <c r="J142" s="174">
        <v>11</v>
      </c>
      <c r="K142" s="105"/>
      <c r="L142" s="106">
        <v>18</v>
      </c>
      <c r="M142" s="106">
        <v>18</v>
      </c>
      <c r="N142" s="174">
        <v>14</v>
      </c>
      <c r="O142" s="106">
        <v>14</v>
      </c>
      <c r="P142" s="106"/>
      <c r="Q142" s="106" t="s">
        <v>4</v>
      </c>
      <c r="R142" s="106"/>
      <c r="S142" s="106"/>
      <c r="T142" s="106">
        <v>17</v>
      </c>
      <c r="U142" s="106"/>
      <c r="V142" s="106">
        <v>13</v>
      </c>
      <c r="W142" s="106"/>
      <c r="X142" s="106"/>
      <c r="Y142" s="106"/>
      <c r="Z142" s="106"/>
      <c r="AA142" s="106"/>
      <c r="AB142" s="107">
        <f>SUM(T142,H142,L142)</f>
        <v>50</v>
      </c>
      <c r="AC142" s="103" t="s">
        <v>4</v>
      </c>
      <c r="AD142" s="105">
        <f>SUM(V142,J142,N142)</f>
        <v>38</v>
      </c>
      <c r="AE142" s="17"/>
    </row>
    <row r="143" spans="1:30" ht="12.75">
      <c r="A143" s="17">
        <v>2</v>
      </c>
      <c r="B143" s="47" t="s">
        <v>155</v>
      </c>
      <c r="C143" s="42" t="s">
        <v>3</v>
      </c>
      <c r="D143" s="25"/>
      <c r="E143" s="17"/>
      <c r="F143" s="26"/>
      <c r="G143" s="26"/>
      <c r="H143" s="25"/>
      <c r="I143" s="17"/>
      <c r="J143" s="26"/>
      <c r="K143" s="26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>
        <v>20</v>
      </c>
      <c r="Y143" s="17"/>
      <c r="Z143" s="17">
        <v>11</v>
      </c>
      <c r="AA143" s="17"/>
      <c r="AB143" s="48">
        <f>SUM(D143,H143,L143,P143,X143)</f>
        <v>20</v>
      </c>
      <c r="AD143" s="6">
        <v>11</v>
      </c>
    </row>
    <row r="144" spans="1:30" s="17" customFormat="1" ht="12.75">
      <c r="A144" s="70"/>
      <c r="B144" s="81"/>
      <c r="C144" s="10"/>
      <c r="D144" s="72"/>
      <c r="E144" s="19"/>
      <c r="F144" s="18"/>
      <c r="G144" s="18"/>
      <c r="H144" s="72"/>
      <c r="I144" s="19"/>
      <c r="J144" s="18"/>
      <c r="K144" s="18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48"/>
      <c r="AC144" s="39"/>
      <c r="AD144" s="18"/>
    </row>
    <row r="145" spans="1:31" ht="12.75">
      <c r="A145" s="19" t="s">
        <v>28</v>
      </c>
      <c r="B145" s="17"/>
      <c r="C145" s="17"/>
      <c r="D145" s="208" t="s">
        <v>31</v>
      </c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66"/>
      <c r="AB145" s="48"/>
      <c r="AC145" s="28"/>
      <c r="AD145" s="18"/>
      <c r="AE145" s="17"/>
    </row>
    <row r="146" spans="1:30" ht="12.75">
      <c r="A146" s="8"/>
      <c r="B146" s="8" t="s">
        <v>1</v>
      </c>
      <c r="C146" s="8" t="s">
        <v>2</v>
      </c>
      <c r="D146" s="206">
        <v>1</v>
      </c>
      <c r="E146" s="206"/>
      <c r="F146" s="206"/>
      <c r="G146" s="44"/>
      <c r="H146" s="206">
        <v>2</v>
      </c>
      <c r="I146" s="206"/>
      <c r="J146" s="206"/>
      <c r="K146" s="44"/>
      <c r="L146" s="206">
        <v>3</v>
      </c>
      <c r="M146" s="206"/>
      <c r="N146" s="206"/>
      <c r="O146" s="44"/>
      <c r="P146" s="206">
        <v>4</v>
      </c>
      <c r="Q146" s="206"/>
      <c r="R146" s="206"/>
      <c r="S146" s="44"/>
      <c r="T146" s="206">
        <v>5</v>
      </c>
      <c r="U146" s="206"/>
      <c r="V146" s="206"/>
      <c r="W146" s="44"/>
      <c r="X146" s="206">
        <v>6</v>
      </c>
      <c r="Y146" s="206"/>
      <c r="Z146" s="206"/>
      <c r="AA146" s="44"/>
      <c r="AB146" s="204" t="s">
        <v>24</v>
      </c>
      <c r="AC146" s="204"/>
      <c r="AD146" s="204"/>
    </row>
    <row r="147" spans="1:30" ht="12.75">
      <c r="A147">
        <v>1</v>
      </c>
      <c r="B147" t="s">
        <v>71</v>
      </c>
      <c r="C147" t="s">
        <v>3</v>
      </c>
      <c r="D147" s="30">
        <v>45</v>
      </c>
      <c r="E147" s="33" t="s">
        <v>4</v>
      </c>
      <c r="F147" s="30">
        <v>23</v>
      </c>
      <c r="G147" s="74"/>
      <c r="H147" s="72">
        <v>47</v>
      </c>
      <c r="I147" s="39" t="s">
        <v>4</v>
      </c>
      <c r="J147" s="18">
        <v>25</v>
      </c>
      <c r="K147" s="18"/>
      <c r="L147" s="19">
        <v>46</v>
      </c>
      <c r="M147" s="19"/>
      <c r="N147" s="19">
        <v>25</v>
      </c>
      <c r="O147" s="19"/>
      <c r="P147" s="21"/>
      <c r="Q147" s="21" t="s">
        <v>4</v>
      </c>
      <c r="R147" s="21"/>
      <c r="S147" s="19"/>
      <c r="T147" s="21">
        <v>45</v>
      </c>
      <c r="U147" s="21" t="s">
        <v>4</v>
      </c>
      <c r="V147" s="21">
        <v>25</v>
      </c>
      <c r="W147" s="19"/>
      <c r="X147" s="19">
        <v>47</v>
      </c>
      <c r="Y147" s="19" t="s">
        <v>4</v>
      </c>
      <c r="Z147" s="19">
        <v>24</v>
      </c>
      <c r="AA147" s="19"/>
      <c r="AB147" s="48">
        <f>SUM(H147,L147,X147)</f>
        <v>140</v>
      </c>
      <c r="AC147" s="39" t="s">
        <v>4</v>
      </c>
      <c r="AD147" s="18">
        <f>SUM(J147,N147,Z147)</f>
        <v>74</v>
      </c>
    </row>
    <row r="148" spans="1:30" ht="12.75">
      <c r="A148" s="17">
        <v>2</v>
      </c>
      <c r="B148" t="s">
        <v>14</v>
      </c>
      <c r="C148" t="s">
        <v>13</v>
      </c>
      <c r="D148" s="9">
        <v>45</v>
      </c>
      <c r="E148" s="33" t="s">
        <v>4</v>
      </c>
      <c r="F148" s="11">
        <v>25</v>
      </c>
      <c r="G148" s="6"/>
      <c r="H148" s="75">
        <v>46</v>
      </c>
      <c r="I148" s="39" t="s">
        <v>4</v>
      </c>
      <c r="J148" s="76">
        <v>25</v>
      </c>
      <c r="K148" s="76"/>
      <c r="L148" s="40">
        <v>45</v>
      </c>
      <c r="M148" s="19"/>
      <c r="N148" s="40">
        <v>26</v>
      </c>
      <c r="O148" s="19"/>
      <c r="P148" s="21">
        <v>39</v>
      </c>
      <c r="Q148" s="21"/>
      <c r="R148" s="21">
        <v>23</v>
      </c>
      <c r="S148" s="21"/>
      <c r="T148" s="40">
        <v>46</v>
      </c>
      <c r="U148" s="19" t="s">
        <v>4</v>
      </c>
      <c r="V148" s="40">
        <v>25</v>
      </c>
      <c r="W148" s="19"/>
      <c r="X148" s="21">
        <v>43</v>
      </c>
      <c r="Y148" s="21"/>
      <c r="Z148" s="21">
        <v>23</v>
      </c>
      <c r="AA148" s="19"/>
      <c r="AB148" s="48">
        <f>SUM(H148,L148,T148)</f>
        <v>137</v>
      </c>
      <c r="AC148" s="39" t="s">
        <v>4</v>
      </c>
      <c r="AD148" s="18">
        <f>SUM(J148,N148,Z148)</f>
        <v>74</v>
      </c>
    </row>
    <row r="149" spans="1:30" ht="12.75">
      <c r="A149" s="17">
        <v>3</v>
      </c>
      <c r="B149" s="21" t="s">
        <v>326</v>
      </c>
      <c r="C149" s="21" t="s">
        <v>3</v>
      </c>
      <c r="D149" s="30"/>
      <c r="E149" s="33" t="s">
        <v>4</v>
      </c>
      <c r="F149" s="30"/>
      <c r="G149" s="74"/>
      <c r="H149" s="23">
        <v>47</v>
      </c>
      <c r="I149" s="33" t="s">
        <v>4</v>
      </c>
      <c r="J149" s="24">
        <v>25</v>
      </c>
      <c r="K149" s="24"/>
      <c r="L149" s="42">
        <v>42</v>
      </c>
      <c r="M149" s="21"/>
      <c r="N149" s="42">
        <v>26</v>
      </c>
      <c r="O149" s="19"/>
      <c r="P149" s="21"/>
      <c r="Q149" s="21"/>
      <c r="R149" s="21"/>
      <c r="S149" s="19"/>
      <c r="T149" s="19"/>
      <c r="U149" s="19"/>
      <c r="V149" s="19"/>
      <c r="W149" s="19"/>
      <c r="X149" s="40">
        <v>47</v>
      </c>
      <c r="Y149" s="19"/>
      <c r="Z149" s="40">
        <v>25</v>
      </c>
      <c r="AA149" s="40"/>
      <c r="AB149" s="48">
        <f>SUM(H149,L149,T149,X149)</f>
        <v>136</v>
      </c>
      <c r="AC149" s="39" t="s">
        <v>4</v>
      </c>
      <c r="AD149" s="18">
        <f>SUM(J149,N149,V149,Z149)</f>
        <v>76</v>
      </c>
    </row>
    <row r="150" spans="1:30" s="17" customFormat="1" ht="12.75">
      <c r="A150" s="17">
        <v>4</v>
      </c>
      <c r="B150" t="s">
        <v>9</v>
      </c>
      <c r="C150" t="s">
        <v>10</v>
      </c>
      <c r="D150" s="74">
        <v>44</v>
      </c>
      <c r="E150" s="39" t="s">
        <v>4</v>
      </c>
      <c r="F150" s="74">
        <v>26</v>
      </c>
      <c r="G150" s="74"/>
      <c r="H150" s="72">
        <v>46</v>
      </c>
      <c r="I150" s="39" t="s">
        <v>4</v>
      </c>
      <c r="J150" s="18">
        <v>24</v>
      </c>
      <c r="K150" s="18"/>
      <c r="L150" s="40">
        <v>46</v>
      </c>
      <c r="M150" s="19" t="s">
        <v>4</v>
      </c>
      <c r="N150" s="40">
        <v>26</v>
      </c>
      <c r="O150" s="19"/>
      <c r="P150" s="21">
        <v>43</v>
      </c>
      <c r="Q150" s="21" t="s">
        <v>4</v>
      </c>
      <c r="R150" s="21">
        <v>22</v>
      </c>
      <c r="S150" s="19"/>
      <c r="T150" s="42">
        <v>44</v>
      </c>
      <c r="U150" s="21" t="s">
        <v>4</v>
      </c>
      <c r="V150" s="42">
        <v>23</v>
      </c>
      <c r="W150" s="19"/>
      <c r="X150" s="21">
        <v>44</v>
      </c>
      <c r="Y150" s="21"/>
      <c r="Z150" s="21">
        <v>24</v>
      </c>
      <c r="AA150" s="19"/>
      <c r="AB150" s="48">
        <f>SUM(H150,L150,D150)</f>
        <v>136</v>
      </c>
      <c r="AC150" s="39" t="s">
        <v>4</v>
      </c>
      <c r="AD150" s="18">
        <f>SUM(J150,N150,Z150)</f>
        <v>74</v>
      </c>
    </row>
    <row r="151" spans="1:30" ht="12.75">
      <c r="A151">
        <v>5</v>
      </c>
      <c r="B151" s="10" t="s">
        <v>123</v>
      </c>
      <c r="C151" s="10" t="s">
        <v>5</v>
      </c>
      <c r="D151" s="74"/>
      <c r="E151" s="39" t="s">
        <v>4</v>
      </c>
      <c r="F151" s="74"/>
      <c r="G151" s="74"/>
      <c r="H151" s="72">
        <v>47</v>
      </c>
      <c r="I151" s="39" t="s">
        <v>4</v>
      </c>
      <c r="J151" s="18">
        <v>25</v>
      </c>
      <c r="K151" s="18"/>
      <c r="L151" s="40"/>
      <c r="M151" s="19" t="s">
        <v>4</v>
      </c>
      <c r="N151" s="40"/>
      <c r="O151" s="19"/>
      <c r="P151" s="19"/>
      <c r="Q151" s="19" t="s">
        <v>4</v>
      </c>
      <c r="R151" s="19"/>
      <c r="S151" s="19"/>
      <c r="T151" s="19">
        <v>43</v>
      </c>
      <c r="U151" s="19" t="s">
        <v>4</v>
      </c>
      <c r="V151" s="19">
        <v>24</v>
      </c>
      <c r="W151" s="19"/>
      <c r="X151" s="40">
        <v>44</v>
      </c>
      <c r="Y151" s="19" t="s">
        <v>4</v>
      </c>
      <c r="Z151" s="40">
        <v>25</v>
      </c>
      <c r="AA151" s="19"/>
      <c r="AB151" s="48">
        <f>SUM(H151,L151,T151,X151)</f>
        <v>134</v>
      </c>
      <c r="AC151" s="39" t="s">
        <v>4</v>
      </c>
      <c r="AD151" s="18">
        <f>SUM(J151,N151,V151,Z151)</f>
        <v>74</v>
      </c>
    </row>
    <row r="152" spans="1:30" ht="12.75">
      <c r="A152">
        <v>6</v>
      </c>
      <c r="B152" s="17" t="s">
        <v>41</v>
      </c>
      <c r="C152" s="17" t="s">
        <v>13</v>
      </c>
      <c r="D152" s="74">
        <v>41</v>
      </c>
      <c r="E152" s="39" t="s">
        <v>4</v>
      </c>
      <c r="F152" s="74">
        <v>24</v>
      </c>
      <c r="G152" s="74"/>
      <c r="H152" s="72">
        <v>40</v>
      </c>
      <c r="I152" s="39" t="s">
        <v>4</v>
      </c>
      <c r="J152" s="18">
        <v>22</v>
      </c>
      <c r="K152" s="18"/>
      <c r="L152" s="19">
        <v>44</v>
      </c>
      <c r="M152" s="19" t="s">
        <v>4</v>
      </c>
      <c r="N152" s="19">
        <v>24</v>
      </c>
      <c r="O152" s="19"/>
      <c r="P152" s="21">
        <v>36</v>
      </c>
      <c r="Q152" s="21" t="s">
        <v>4</v>
      </c>
      <c r="R152" s="21">
        <v>21</v>
      </c>
      <c r="S152" s="19"/>
      <c r="T152" s="77"/>
      <c r="U152" s="77" t="s">
        <v>4</v>
      </c>
      <c r="V152" s="77"/>
      <c r="W152" s="19"/>
      <c r="X152" s="77"/>
      <c r="Y152" s="77" t="s">
        <v>4</v>
      </c>
      <c r="Z152" s="77"/>
      <c r="AA152" s="19"/>
      <c r="AB152" s="48">
        <f>SUM(H152,L152,D152)</f>
        <v>125</v>
      </c>
      <c r="AC152" s="39" t="s">
        <v>4</v>
      </c>
      <c r="AD152" s="18">
        <f>SUM(J152,N152,F152)</f>
        <v>70</v>
      </c>
    </row>
    <row r="153" spans="1:30" ht="12.75">
      <c r="A153" s="17">
        <v>7</v>
      </c>
      <c r="B153" t="s">
        <v>72</v>
      </c>
      <c r="C153" t="s">
        <v>13</v>
      </c>
      <c r="D153" s="4">
        <v>41</v>
      </c>
      <c r="E153" s="39" t="s">
        <v>4</v>
      </c>
      <c r="F153" s="6">
        <v>24</v>
      </c>
      <c r="G153" s="6"/>
      <c r="H153" s="72">
        <v>38</v>
      </c>
      <c r="I153" s="39" t="s">
        <v>4</v>
      </c>
      <c r="J153" s="18">
        <v>20</v>
      </c>
      <c r="K153" s="76"/>
      <c r="L153" s="19"/>
      <c r="M153" s="19" t="s">
        <v>4</v>
      </c>
      <c r="N153" s="19"/>
      <c r="O153" s="19"/>
      <c r="P153" s="19">
        <v>35</v>
      </c>
      <c r="Q153" s="19"/>
      <c r="R153" s="19">
        <v>20</v>
      </c>
      <c r="S153" s="19"/>
      <c r="T153" s="21">
        <v>27</v>
      </c>
      <c r="U153" s="21" t="s">
        <v>4</v>
      </c>
      <c r="V153" s="21">
        <v>16</v>
      </c>
      <c r="W153" s="19"/>
      <c r="X153" s="21">
        <v>21</v>
      </c>
      <c r="Y153" s="21" t="s">
        <v>4</v>
      </c>
      <c r="Z153" s="21">
        <v>14</v>
      </c>
      <c r="AA153" s="19"/>
      <c r="AB153" s="48">
        <f>SUM(H153,D153,P153)</f>
        <v>114</v>
      </c>
      <c r="AC153" s="39" t="s">
        <v>4</v>
      </c>
      <c r="AD153" s="18">
        <f>SUM(J153,F153,R153)</f>
        <v>64</v>
      </c>
    </row>
    <row r="154" spans="1:30" ht="12.75">
      <c r="A154" s="17">
        <v>8</v>
      </c>
      <c r="B154" s="42" t="s">
        <v>11</v>
      </c>
      <c r="C154" s="10" t="s">
        <v>6</v>
      </c>
      <c r="D154" s="4"/>
      <c r="E154" s="39"/>
      <c r="F154" s="6"/>
      <c r="G154" s="6"/>
      <c r="H154" s="4">
        <v>44</v>
      </c>
      <c r="I154" s="39" t="s">
        <v>4</v>
      </c>
      <c r="J154" s="6">
        <v>25</v>
      </c>
      <c r="K154" s="6"/>
      <c r="L154" s="10">
        <v>28</v>
      </c>
      <c r="M154" s="10"/>
      <c r="N154" s="10">
        <v>19</v>
      </c>
      <c r="O154" s="5"/>
      <c r="P154" s="5">
        <v>37</v>
      </c>
      <c r="Q154" s="5"/>
      <c r="R154" s="5">
        <v>20</v>
      </c>
      <c r="S154" s="5"/>
      <c r="T154" s="5"/>
      <c r="U154" s="5"/>
      <c r="V154" s="5"/>
      <c r="W154" s="5"/>
      <c r="X154" s="5">
        <v>35</v>
      </c>
      <c r="Y154" s="5"/>
      <c r="Z154" s="5">
        <v>21</v>
      </c>
      <c r="AA154" s="5"/>
      <c r="AB154" s="48">
        <f>SUM(H154,L154,T154,X154)</f>
        <v>107</v>
      </c>
      <c r="AC154" s="39" t="s">
        <v>4</v>
      </c>
      <c r="AD154" s="18">
        <f>SUM(J154,N154,V154,Z154)</f>
        <v>65</v>
      </c>
    </row>
    <row r="155" spans="1:30" s="17" customFormat="1" ht="12.75">
      <c r="A155" s="17">
        <v>9</v>
      </c>
      <c r="B155" s="42" t="s">
        <v>50</v>
      </c>
      <c r="C155" s="42" t="s">
        <v>6</v>
      </c>
      <c r="D155" s="4"/>
      <c r="E155" s="39"/>
      <c r="F155" s="6"/>
      <c r="G155" s="6"/>
      <c r="H155" s="4">
        <v>31</v>
      </c>
      <c r="I155" s="39" t="s">
        <v>4</v>
      </c>
      <c r="J155" s="6">
        <v>18</v>
      </c>
      <c r="K155" s="6"/>
      <c r="L155" s="5">
        <v>31</v>
      </c>
      <c r="M155" s="5"/>
      <c r="N155" s="5">
        <v>19</v>
      </c>
      <c r="O155" s="5"/>
      <c r="P155" s="5">
        <v>29</v>
      </c>
      <c r="Q155" s="5"/>
      <c r="R155" s="5">
        <v>16</v>
      </c>
      <c r="S155" s="5"/>
      <c r="T155" s="5"/>
      <c r="U155" s="5"/>
      <c r="V155" s="5"/>
      <c r="W155" s="5"/>
      <c r="X155" s="10">
        <v>28</v>
      </c>
      <c r="Y155" s="10"/>
      <c r="Z155" s="10">
        <v>19</v>
      </c>
      <c r="AA155" s="5"/>
      <c r="AB155" s="48">
        <f>SUM(H155,L155,T155,X155)</f>
        <v>90</v>
      </c>
      <c r="AC155" s="39" t="s">
        <v>4</v>
      </c>
      <c r="AD155" s="18">
        <f>SUM(J155,N155,R155)</f>
        <v>53</v>
      </c>
    </row>
    <row r="156" spans="1:30" s="17" customFormat="1" ht="13.5" thickBot="1">
      <c r="A156" s="94">
        <v>10</v>
      </c>
      <c r="B156" s="122" t="s">
        <v>42</v>
      </c>
      <c r="C156" s="122" t="s">
        <v>13</v>
      </c>
      <c r="D156" s="161"/>
      <c r="E156" s="96"/>
      <c r="F156" s="99"/>
      <c r="G156" s="99"/>
      <c r="H156" s="161">
        <v>32</v>
      </c>
      <c r="I156" s="96" t="s">
        <v>4</v>
      </c>
      <c r="J156" s="99">
        <v>18</v>
      </c>
      <c r="K156" s="99"/>
      <c r="L156" s="97">
        <v>26</v>
      </c>
      <c r="M156" s="97"/>
      <c r="N156" s="97">
        <v>17</v>
      </c>
      <c r="O156" s="97"/>
      <c r="P156" s="122">
        <v>24</v>
      </c>
      <c r="Q156" s="122"/>
      <c r="R156" s="122">
        <v>14</v>
      </c>
      <c r="S156" s="97"/>
      <c r="T156" s="97">
        <v>31</v>
      </c>
      <c r="U156" s="97"/>
      <c r="V156" s="97">
        <v>18</v>
      </c>
      <c r="W156" s="97"/>
      <c r="X156" s="97"/>
      <c r="Y156" s="97"/>
      <c r="Z156" s="97"/>
      <c r="AA156" s="97"/>
      <c r="AB156" s="98">
        <f>SUM(H156,L156,T156,X156)</f>
        <v>89</v>
      </c>
      <c r="AC156" s="96" t="s">
        <v>4</v>
      </c>
      <c r="AD156" s="99">
        <f>SUM(J156,N156,V156,Z156)</f>
        <v>53</v>
      </c>
    </row>
    <row r="157" spans="1:31" ht="12.75">
      <c r="A157">
        <v>11</v>
      </c>
      <c r="B157" s="21" t="s">
        <v>380</v>
      </c>
      <c r="C157" s="21" t="s">
        <v>6</v>
      </c>
      <c r="D157" s="74"/>
      <c r="E157" s="39"/>
      <c r="F157" s="74"/>
      <c r="G157" s="74"/>
      <c r="H157" s="23">
        <v>45</v>
      </c>
      <c r="I157" s="33" t="s">
        <v>4</v>
      </c>
      <c r="J157" s="24">
        <v>20</v>
      </c>
      <c r="K157" s="24"/>
      <c r="L157" s="42"/>
      <c r="M157" s="21"/>
      <c r="N157" s="42"/>
      <c r="O157" s="21"/>
      <c r="P157" s="21"/>
      <c r="Q157" s="21"/>
      <c r="R157" s="21"/>
      <c r="S157" s="21"/>
      <c r="T157" s="42"/>
      <c r="V157" s="40"/>
      <c r="W157" s="19"/>
      <c r="X157" s="42">
        <v>38</v>
      </c>
      <c r="Y157" s="21" t="s">
        <v>4</v>
      </c>
      <c r="Z157" s="42">
        <v>22</v>
      </c>
      <c r="AA157" s="19"/>
      <c r="AB157" s="48">
        <f>SUM(H157,L157,T157,X157)</f>
        <v>83</v>
      </c>
      <c r="AC157" s="39" t="s">
        <v>4</v>
      </c>
      <c r="AD157" s="18">
        <f>SUM(J157,N157,V157,Z157)</f>
        <v>42</v>
      </c>
      <c r="AE157" s="17"/>
    </row>
    <row r="158" spans="1:30" s="17" customFormat="1" ht="12.75">
      <c r="A158" s="17">
        <v>12</v>
      </c>
      <c r="B158" s="42" t="s">
        <v>382</v>
      </c>
      <c r="C158" s="21" t="s">
        <v>3</v>
      </c>
      <c r="D158" s="72"/>
      <c r="E158" s="39"/>
      <c r="F158" s="18"/>
      <c r="G158" s="18"/>
      <c r="H158" s="23">
        <v>37</v>
      </c>
      <c r="I158" s="33" t="s">
        <v>4</v>
      </c>
      <c r="J158" s="24">
        <v>22</v>
      </c>
      <c r="K158" s="24"/>
      <c r="L158" s="21">
        <v>33</v>
      </c>
      <c r="M158" s="19" t="s">
        <v>4</v>
      </c>
      <c r="N158" s="21">
        <v>20</v>
      </c>
      <c r="O158" s="21"/>
      <c r="P158" s="21"/>
      <c r="Q158" s="21"/>
      <c r="R158" s="21"/>
      <c r="S158" s="21"/>
      <c r="T158" s="21"/>
      <c r="U158" s="19"/>
      <c r="V158" s="19"/>
      <c r="W158" s="19"/>
      <c r="X158" s="21"/>
      <c r="Y158" s="21"/>
      <c r="Z158" s="21"/>
      <c r="AA158" s="19"/>
      <c r="AB158" s="48">
        <f>SUM(H158,L158,T158,X158)</f>
        <v>70</v>
      </c>
      <c r="AC158" s="39" t="s">
        <v>4</v>
      </c>
      <c r="AD158" s="18">
        <f>SUM(J158,N158,V158,Z158)</f>
        <v>42</v>
      </c>
    </row>
    <row r="159" spans="1:30" ht="12.75">
      <c r="A159" s="17">
        <v>12.5952380952382</v>
      </c>
      <c r="B159" s="42" t="s">
        <v>421</v>
      </c>
      <c r="C159" s="21" t="s">
        <v>6</v>
      </c>
      <c r="D159" s="4"/>
      <c r="E159" s="39"/>
      <c r="F159" s="6"/>
      <c r="G159" s="6"/>
      <c r="H159" s="9"/>
      <c r="I159" s="10"/>
      <c r="J159" s="11"/>
      <c r="K159" s="11"/>
      <c r="L159" s="10"/>
      <c r="M159" s="10"/>
      <c r="N159" s="10"/>
      <c r="O159" s="10"/>
      <c r="P159" s="10">
        <v>43</v>
      </c>
      <c r="Q159" s="39" t="s">
        <v>4</v>
      </c>
      <c r="R159" s="10">
        <v>24</v>
      </c>
      <c r="S159" s="10"/>
      <c r="T159" s="10"/>
      <c r="U159" s="5"/>
      <c r="V159" s="5"/>
      <c r="W159" s="5"/>
      <c r="X159" s="10"/>
      <c r="Y159" s="10"/>
      <c r="Z159" s="10"/>
      <c r="AA159" s="5"/>
      <c r="AB159" s="48">
        <f>SUM(H159,L159,P159,X159)</f>
        <v>43</v>
      </c>
      <c r="AC159" s="39" t="s">
        <v>4</v>
      </c>
      <c r="AD159" s="18">
        <f>SUM(J159,R159,V159,Z159)</f>
        <v>24</v>
      </c>
    </row>
    <row r="160" spans="1:30" ht="12.75">
      <c r="A160">
        <v>14</v>
      </c>
      <c r="B160" s="42" t="s">
        <v>75</v>
      </c>
      <c r="C160" s="21" t="s">
        <v>13</v>
      </c>
      <c r="D160" s="4"/>
      <c r="E160" s="39"/>
      <c r="F160" s="6"/>
      <c r="G160" s="6"/>
      <c r="H160" s="9"/>
      <c r="I160" s="10"/>
      <c r="J160" s="11"/>
      <c r="K160" s="11"/>
      <c r="L160" s="10">
        <v>22</v>
      </c>
      <c r="M160" s="19" t="s">
        <v>4</v>
      </c>
      <c r="N160" s="10">
        <v>13</v>
      </c>
      <c r="O160" s="10"/>
      <c r="P160" s="10"/>
      <c r="Q160" s="10"/>
      <c r="R160" s="10"/>
      <c r="S160" s="10"/>
      <c r="T160" s="10"/>
      <c r="U160" s="5"/>
      <c r="V160" s="5"/>
      <c r="W160" s="5"/>
      <c r="X160" s="5"/>
      <c r="Y160" s="5"/>
      <c r="Z160" s="5"/>
      <c r="AA160" s="5"/>
      <c r="AB160" s="48">
        <f>SUM(H160,L160,T160,X160)</f>
        <v>22</v>
      </c>
      <c r="AC160" s="39" t="s">
        <v>4</v>
      </c>
      <c r="AD160" s="18">
        <f>SUM(J160,N160,V160,Z160)</f>
        <v>13</v>
      </c>
    </row>
    <row r="161" spans="1:30" ht="12.75">
      <c r="A161" s="17"/>
      <c r="B161" s="42"/>
      <c r="C161" s="21"/>
      <c r="D161" s="4"/>
      <c r="E161" s="39"/>
      <c r="F161" s="6"/>
      <c r="G161" s="6"/>
      <c r="H161" s="9"/>
      <c r="I161" s="10"/>
      <c r="J161" s="11"/>
      <c r="K161" s="11"/>
      <c r="L161" s="10"/>
      <c r="M161" s="10"/>
      <c r="N161" s="10"/>
      <c r="O161" s="10"/>
      <c r="P161" s="10"/>
      <c r="Q161" s="10"/>
      <c r="R161" s="10"/>
      <c r="S161" s="10"/>
      <c r="T161" s="10"/>
      <c r="U161" s="5"/>
      <c r="V161" s="5"/>
      <c r="W161" s="5"/>
      <c r="X161" s="5"/>
      <c r="Y161" s="5"/>
      <c r="Z161" s="5"/>
      <c r="AA161" s="5"/>
      <c r="AB161" s="48"/>
      <c r="AC161" s="39"/>
      <c r="AD161" s="18"/>
    </row>
    <row r="162" spans="1:31" ht="12.75">
      <c r="A162" s="5" t="s">
        <v>29</v>
      </c>
      <c r="D162" s="205" t="s">
        <v>31</v>
      </c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7"/>
      <c r="AE162" s="17"/>
    </row>
    <row r="163" spans="1:31" ht="12.75">
      <c r="A163" s="8"/>
      <c r="B163" s="8" t="s">
        <v>1</v>
      </c>
      <c r="C163" s="8" t="s">
        <v>2</v>
      </c>
      <c r="D163" s="206">
        <v>1</v>
      </c>
      <c r="E163" s="206"/>
      <c r="F163" s="206"/>
      <c r="G163" s="44"/>
      <c r="H163" s="206">
        <v>2</v>
      </c>
      <c r="I163" s="206"/>
      <c r="J163" s="206"/>
      <c r="K163" s="44"/>
      <c r="L163" s="206">
        <v>3</v>
      </c>
      <c r="M163" s="206"/>
      <c r="N163" s="206"/>
      <c r="O163" s="44"/>
      <c r="P163" s="206">
        <v>4</v>
      </c>
      <c r="Q163" s="206"/>
      <c r="R163" s="206"/>
      <c r="S163" s="44"/>
      <c r="T163" s="206">
        <v>5</v>
      </c>
      <c r="U163" s="206"/>
      <c r="V163" s="206"/>
      <c r="W163" s="44"/>
      <c r="X163" s="206">
        <v>6</v>
      </c>
      <c r="Y163" s="206"/>
      <c r="Z163" s="206"/>
      <c r="AA163" s="44"/>
      <c r="AB163" s="204" t="s">
        <v>24</v>
      </c>
      <c r="AC163" s="204"/>
      <c r="AD163" s="204"/>
      <c r="AE163" s="17"/>
    </row>
    <row r="164" spans="1:31" ht="12.75">
      <c r="A164">
        <v>1</v>
      </c>
      <c r="B164" t="s">
        <v>74</v>
      </c>
      <c r="C164" t="s">
        <v>13</v>
      </c>
      <c r="D164" s="74">
        <v>38</v>
      </c>
      <c r="E164" s="5" t="s">
        <v>4</v>
      </c>
      <c r="F164" s="74">
        <v>24</v>
      </c>
      <c r="G164" s="74"/>
      <c r="H164" s="72">
        <v>45</v>
      </c>
      <c r="I164" s="19" t="s">
        <v>4</v>
      </c>
      <c r="J164" s="18">
        <v>24</v>
      </c>
      <c r="K164" s="24"/>
      <c r="L164" s="21">
        <v>36</v>
      </c>
      <c r="M164" s="21" t="s">
        <v>4</v>
      </c>
      <c r="N164" s="21">
        <v>20</v>
      </c>
      <c r="O164" s="19"/>
      <c r="P164" s="21">
        <v>37</v>
      </c>
      <c r="Q164" s="21" t="s">
        <v>4</v>
      </c>
      <c r="R164" s="21">
        <v>20</v>
      </c>
      <c r="S164" s="19"/>
      <c r="T164" s="19">
        <v>40</v>
      </c>
      <c r="U164" s="19"/>
      <c r="V164" s="19">
        <v>23</v>
      </c>
      <c r="W164" s="19"/>
      <c r="X164" s="21">
        <v>38</v>
      </c>
      <c r="Y164" s="21" t="s">
        <v>4</v>
      </c>
      <c r="Z164" s="21">
        <v>21</v>
      </c>
      <c r="AA164" s="19"/>
      <c r="AB164" s="48">
        <f>SUM(D164,T164,H164,)</f>
        <v>123</v>
      </c>
      <c r="AC164" s="39" t="s">
        <v>4</v>
      </c>
      <c r="AD164" s="18">
        <f>SUM(F164,J164,V164)</f>
        <v>71</v>
      </c>
      <c r="AE164" s="17"/>
    </row>
    <row r="165" spans="1:31" ht="12.75">
      <c r="A165">
        <v>2</v>
      </c>
      <c r="B165" s="42" t="s">
        <v>68</v>
      </c>
      <c r="C165" s="42" t="s">
        <v>6</v>
      </c>
      <c r="D165" s="74"/>
      <c r="E165" s="19"/>
      <c r="F165" s="74"/>
      <c r="G165" s="30"/>
      <c r="H165" s="72">
        <v>41</v>
      </c>
      <c r="I165" s="19"/>
      <c r="J165" s="18">
        <v>21</v>
      </c>
      <c r="K165" s="18"/>
      <c r="L165" s="19">
        <v>37</v>
      </c>
      <c r="M165" s="19" t="s">
        <v>4</v>
      </c>
      <c r="N165" s="19">
        <v>22</v>
      </c>
      <c r="O165" s="19"/>
      <c r="P165" s="19"/>
      <c r="Q165" s="19"/>
      <c r="R165" s="19"/>
      <c r="S165" s="19"/>
      <c r="T165" s="19"/>
      <c r="U165" s="19"/>
      <c r="V165" s="40"/>
      <c r="W165" s="40"/>
      <c r="X165" s="19">
        <v>31</v>
      </c>
      <c r="Y165" s="19" t="s">
        <v>4</v>
      </c>
      <c r="Z165" s="19">
        <v>18</v>
      </c>
      <c r="AA165" s="19"/>
      <c r="AB165" s="48">
        <f>SUM(D165,L165,H165,X165)</f>
        <v>109</v>
      </c>
      <c r="AC165" s="39" t="s">
        <v>4</v>
      </c>
      <c r="AD165" s="18">
        <f>SUM(F165,J165,N165,Z165)</f>
        <v>61</v>
      </c>
      <c r="AE165" s="17"/>
    </row>
    <row r="166" spans="1:31" ht="12.75">
      <c r="A166">
        <v>3</v>
      </c>
      <c r="B166" t="s">
        <v>17</v>
      </c>
      <c r="C166" t="s">
        <v>10</v>
      </c>
      <c r="D166" s="4">
        <v>33</v>
      </c>
      <c r="E166" s="5" t="s">
        <v>4</v>
      </c>
      <c r="F166" s="6">
        <v>19</v>
      </c>
      <c r="G166" s="6"/>
      <c r="H166" s="79">
        <v>32</v>
      </c>
      <c r="I166" s="10" t="s">
        <v>4</v>
      </c>
      <c r="J166" s="79">
        <v>20</v>
      </c>
      <c r="K166" s="6"/>
      <c r="L166" s="10">
        <v>26</v>
      </c>
      <c r="M166" s="21" t="s">
        <v>4</v>
      </c>
      <c r="N166" s="10">
        <v>16</v>
      </c>
      <c r="O166" s="5"/>
      <c r="P166" s="5">
        <v>37</v>
      </c>
      <c r="Q166" s="5" t="s">
        <v>4</v>
      </c>
      <c r="R166" s="5">
        <v>21</v>
      </c>
      <c r="S166" s="5"/>
      <c r="T166" s="5">
        <v>34</v>
      </c>
      <c r="U166" s="5" t="s">
        <v>4</v>
      </c>
      <c r="V166" s="5">
        <v>20</v>
      </c>
      <c r="W166" s="5"/>
      <c r="X166" s="42">
        <v>27</v>
      </c>
      <c r="Y166" s="10" t="s">
        <v>4</v>
      </c>
      <c r="Z166" s="42">
        <v>17</v>
      </c>
      <c r="AA166" s="10"/>
      <c r="AB166" s="48">
        <f>SUM(D166,T166,P166)</f>
        <v>104</v>
      </c>
      <c r="AC166" s="39" t="s">
        <v>4</v>
      </c>
      <c r="AD166" s="18">
        <f>SUM(F166,J166,R166)</f>
        <v>60</v>
      </c>
      <c r="AE166" s="17"/>
    </row>
    <row r="167" spans="1:30" ht="12.75">
      <c r="A167" s="17">
        <v>4</v>
      </c>
      <c r="B167" t="s">
        <v>76</v>
      </c>
      <c r="C167" t="s">
        <v>63</v>
      </c>
      <c r="D167" s="30">
        <v>14</v>
      </c>
      <c r="E167" s="10" t="s">
        <v>4</v>
      </c>
      <c r="F167" s="30">
        <v>12</v>
      </c>
      <c r="G167" s="74"/>
      <c r="H167" s="23">
        <v>20</v>
      </c>
      <c r="I167" s="10" t="s">
        <v>4</v>
      </c>
      <c r="J167" s="24">
        <v>13</v>
      </c>
      <c r="K167" s="18"/>
      <c r="L167" s="19">
        <v>20</v>
      </c>
      <c r="M167" s="19" t="s">
        <v>4</v>
      </c>
      <c r="N167" s="19">
        <v>13</v>
      </c>
      <c r="O167" s="19"/>
      <c r="P167" s="19">
        <v>32</v>
      </c>
      <c r="Q167" s="19" t="s">
        <v>4</v>
      </c>
      <c r="R167" s="19">
        <v>20</v>
      </c>
      <c r="S167" s="19"/>
      <c r="T167" s="40">
        <v>28</v>
      </c>
      <c r="U167" s="21" t="s">
        <v>4</v>
      </c>
      <c r="V167" s="19">
        <v>19</v>
      </c>
      <c r="W167" s="19"/>
      <c r="X167" s="21">
        <v>18</v>
      </c>
      <c r="Y167" s="21" t="s">
        <v>4</v>
      </c>
      <c r="Z167" s="21">
        <v>13</v>
      </c>
      <c r="AA167" s="19"/>
      <c r="AB167" s="48">
        <f>SUM(D167,T167,H167,X167)</f>
        <v>80</v>
      </c>
      <c r="AC167" s="39" t="s">
        <v>4</v>
      </c>
      <c r="AD167" s="18">
        <f>SUM(N167,V167,,R167)</f>
        <v>52</v>
      </c>
    </row>
    <row r="168" spans="1:30" ht="13.5" thickBot="1">
      <c r="A168" s="94">
        <v>5</v>
      </c>
      <c r="B168" s="94" t="s">
        <v>334</v>
      </c>
      <c r="C168" s="94" t="s">
        <v>6</v>
      </c>
      <c r="D168" s="95">
        <v>26</v>
      </c>
      <c r="E168" s="97" t="s">
        <v>4</v>
      </c>
      <c r="F168" s="95">
        <v>15</v>
      </c>
      <c r="G168" s="95"/>
      <c r="H168" s="152">
        <v>24</v>
      </c>
      <c r="I168" s="122" t="s">
        <v>4</v>
      </c>
      <c r="J168" s="153">
        <v>14</v>
      </c>
      <c r="K168" s="99"/>
      <c r="L168" s="123">
        <v>24</v>
      </c>
      <c r="M168" s="122" t="s">
        <v>4</v>
      </c>
      <c r="N168" s="123">
        <v>14</v>
      </c>
      <c r="O168" s="97">
        <v>14</v>
      </c>
      <c r="P168" s="162">
        <v>30</v>
      </c>
      <c r="Q168" s="97" t="s">
        <v>4</v>
      </c>
      <c r="R168" s="162">
        <v>15</v>
      </c>
      <c r="S168" s="97"/>
      <c r="T168" s="162">
        <v>24</v>
      </c>
      <c r="U168" s="97" t="s">
        <v>4</v>
      </c>
      <c r="V168" s="97">
        <v>17</v>
      </c>
      <c r="W168" s="97"/>
      <c r="X168" s="97"/>
      <c r="Y168" s="97"/>
      <c r="Z168" s="122"/>
      <c r="AA168" s="97"/>
      <c r="AB168" s="98">
        <f>SUM(D168,T168,P168,X168)</f>
        <v>80</v>
      </c>
      <c r="AC168" s="96" t="s">
        <v>4</v>
      </c>
      <c r="AD168" s="99">
        <f>SUM(F168,V168,R168)</f>
        <v>47</v>
      </c>
    </row>
    <row r="169" spans="1:30" ht="12.75">
      <c r="A169">
        <v>6</v>
      </c>
      <c r="B169" s="22" t="s">
        <v>57</v>
      </c>
      <c r="C169" s="22" t="s">
        <v>10</v>
      </c>
      <c r="D169" s="30"/>
      <c r="E169" s="10"/>
      <c r="F169" s="30"/>
      <c r="G169" s="30"/>
      <c r="H169" s="23">
        <v>31</v>
      </c>
      <c r="I169" s="10" t="s">
        <v>4</v>
      </c>
      <c r="J169" s="24">
        <v>17</v>
      </c>
      <c r="K169" s="24"/>
      <c r="L169" s="42">
        <v>28</v>
      </c>
      <c r="M169" s="19" t="s">
        <v>4</v>
      </c>
      <c r="N169" s="42">
        <v>20</v>
      </c>
      <c r="O169" s="21"/>
      <c r="P169" s="42"/>
      <c r="Q169" s="10"/>
      <c r="R169" s="42"/>
      <c r="S169" s="21"/>
      <c r="T169" s="42"/>
      <c r="U169" s="10"/>
      <c r="V169" s="42"/>
      <c r="W169" s="21"/>
      <c r="X169" s="40"/>
      <c r="Y169" s="19"/>
      <c r="Z169" s="40"/>
      <c r="AA169" s="19"/>
      <c r="AB169" s="48">
        <f>SUM(D169,L169,H169,X169)</f>
        <v>59</v>
      </c>
      <c r="AC169" s="39" t="s">
        <v>4</v>
      </c>
      <c r="AD169" s="18">
        <f>SUM(F169,J169,N169,Z169)</f>
        <v>37</v>
      </c>
    </row>
    <row r="170" spans="1:30" ht="12.75">
      <c r="A170" s="17">
        <v>7</v>
      </c>
      <c r="B170" s="42" t="s">
        <v>690</v>
      </c>
      <c r="C170" s="22" t="s">
        <v>10</v>
      </c>
      <c r="D170" s="4"/>
      <c r="E170" s="5"/>
      <c r="F170" s="6"/>
      <c r="G170" s="6"/>
      <c r="H170" s="79"/>
      <c r="I170" s="10"/>
      <c r="J170" s="79"/>
      <c r="K170" s="6"/>
      <c r="L170" s="5"/>
      <c r="M170" s="19"/>
      <c r="N170" s="6"/>
      <c r="O170" s="5"/>
      <c r="P170" s="5"/>
      <c r="Q170" s="5"/>
      <c r="R170" s="5"/>
      <c r="S170" s="5"/>
      <c r="T170" s="10"/>
      <c r="U170" s="10"/>
      <c r="V170" s="10"/>
      <c r="W170" s="5"/>
      <c r="X170" s="10">
        <v>38</v>
      </c>
      <c r="Y170" s="19" t="s">
        <v>4</v>
      </c>
      <c r="Z170" s="10">
        <v>20</v>
      </c>
      <c r="AA170" s="5"/>
      <c r="AB170" s="48">
        <f>SUM(D170,T170,H170,X170)</f>
        <v>38</v>
      </c>
      <c r="AC170" s="39" t="s">
        <v>4</v>
      </c>
      <c r="AD170" s="18">
        <f>SUM(F170,J170,N170,Z170)</f>
        <v>20</v>
      </c>
    </row>
    <row r="171" spans="1:30" ht="14.25" customHeight="1">
      <c r="A171">
        <v>8</v>
      </c>
      <c r="B171" s="22" t="s">
        <v>682</v>
      </c>
      <c r="C171" s="22" t="s">
        <v>3</v>
      </c>
      <c r="D171" s="30"/>
      <c r="E171" s="10"/>
      <c r="F171" s="30"/>
      <c r="G171" s="74"/>
      <c r="H171" s="72"/>
      <c r="I171" s="5"/>
      <c r="J171" s="18"/>
      <c r="K171" s="18"/>
      <c r="L171" s="40"/>
      <c r="M171" s="19"/>
      <c r="N171" s="40"/>
      <c r="O171" s="21"/>
      <c r="P171" s="42"/>
      <c r="Q171" s="10"/>
      <c r="R171" s="42"/>
      <c r="S171" s="21"/>
      <c r="T171" s="42"/>
      <c r="U171" s="10"/>
      <c r="V171" s="42"/>
      <c r="W171" s="21"/>
      <c r="X171" s="42">
        <v>30</v>
      </c>
      <c r="Y171" s="19" t="s">
        <v>4</v>
      </c>
      <c r="Z171" s="42">
        <v>22</v>
      </c>
      <c r="AA171" s="19"/>
      <c r="AB171" s="48">
        <f>SUM(D171,T171,H171,X171)</f>
        <v>30</v>
      </c>
      <c r="AC171" s="39" t="s">
        <v>4</v>
      </c>
      <c r="AD171" s="18">
        <f>SUM(F171,J171,N171,Z171)</f>
        <v>22</v>
      </c>
    </row>
    <row r="172" spans="1:30" ht="14.25" customHeight="1">
      <c r="A172" s="17">
        <v>9</v>
      </c>
      <c r="B172" s="22" t="s">
        <v>677</v>
      </c>
      <c r="C172" s="22" t="s">
        <v>3</v>
      </c>
      <c r="D172" s="30"/>
      <c r="E172" s="10"/>
      <c r="F172" s="30"/>
      <c r="G172" s="74"/>
      <c r="H172" s="72"/>
      <c r="I172" s="5"/>
      <c r="J172" s="18"/>
      <c r="K172" s="18"/>
      <c r="L172" s="40"/>
      <c r="M172" s="19"/>
      <c r="N172" s="40"/>
      <c r="O172" s="21"/>
      <c r="P172" s="42"/>
      <c r="Q172" s="10"/>
      <c r="R172" s="42"/>
      <c r="S172" s="21"/>
      <c r="T172" s="42"/>
      <c r="U172" s="10"/>
      <c r="V172" s="42"/>
      <c r="W172" s="21"/>
      <c r="X172" s="42" t="s">
        <v>691</v>
      </c>
      <c r="Y172" s="19" t="s">
        <v>4</v>
      </c>
      <c r="Z172" s="42">
        <v>17</v>
      </c>
      <c r="AA172" s="19"/>
      <c r="AB172" s="48">
        <v>23</v>
      </c>
      <c r="AC172" s="39" t="s">
        <v>4</v>
      </c>
      <c r="AD172" s="18">
        <v>17</v>
      </c>
    </row>
    <row r="173" spans="1:30" ht="14.25" customHeight="1">
      <c r="A173" s="17"/>
      <c r="B173" s="22"/>
      <c r="C173" s="22"/>
      <c r="D173" s="30"/>
      <c r="E173" s="10"/>
      <c r="F173" s="30"/>
      <c r="G173" s="74"/>
      <c r="H173" s="72"/>
      <c r="I173" s="5"/>
      <c r="J173" s="18"/>
      <c r="K173" s="18"/>
      <c r="L173" s="40"/>
      <c r="M173" s="19"/>
      <c r="N173" s="40"/>
      <c r="O173" s="21"/>
      <c r="P173" s="42"/>
      <c r="Q173" s="10"/>
      <c r="R173" s="42"/>
      <c r="S173" s="21"/>
      <c r="T173" s="42"/>
      <c r="U173" s="10"/>
      <c r="V173" s="42"/>
      <c r="W173" s="21"/>
      <c r="X173" s="42"/>
      <c r="Y173" s="10"/>
      <c r="Z173" s="42"/>
      <c r="AA173" s="19"/>
      <c r="AB173" s="48"/>
      <c r="AC173" s="39"/>
      <c r="AD173" s="18"/>
    </row>
    <row r="174" spans="1:27" ht="12.75">
      <c r="A174" s="5" t="s">
        <v>45</v>
      </c>
      <c r="D174" s="205" t="s">
        <v>31</v>
      </c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7"/>
    </row>
    <row r="175" spans="1:30" ht="12.75">
      <c r="A175" s="8"/>
      <c r="B175" s="8" t="s">
        <v>1</v>
      </c>
      <c r="C175" s="8" t="s">
        <v>2</v>
      </c>
      <c r="D175" s="44">
        <v>1</v>
      </c>
      <c r="E175" s="44"/>
      <c r="F175" s="44"/>
      <c r="G175" s="44"/>
      <c r="H175" s="44">
        <v>2</v>
      </c>
      <c r="I175" s="44"/>
      <c r="J175" s="44"/>
      <c r="K175" s="44"/>
      <c r="L175" s="44">
        <v>3</v>
      </c>
      <c r="M175" s="44"/>
      <c r="N175" s="44"/>
      <c r="O175" s="44"/>
      <c r="P175" s="44">
        <v>4</v>
      </c>
      <c r="Q175" s="44"/>
      <c r="R175" s="44"/>
      <c r="S175" s="44"/>
      <c r="T175" s="44">
        <v>5</v>
      </c>
      <c r="U175" s="44"/>
      <c r="V175" s="44"/>
      <c r="W175" s="44"/>
      <c r="X175" s="44">
        <v>6</v>
      </c>
      <c r="Y175" s="44"/>
      <c r="Z175" s="44"/>
      <c r="AA175" s="44"/>
      <c r="AB175" s="80" t="s">
        <v>24</v>
      </c>
      <c r="AC175" s="80"/>
      <c r="AD175" s="80"/>
    </row>
    <row r="176" spans="1:30" ht="13.5" thickBot="1">
      <c r="A176" s="102">
        <v>1</v>
      </c>
      <c r="B176" s="172" t="s">
        <v>155</v>
      </c>
      <c r="C176" s="175" t="s">
        <v>3</v>
      </c>
      <c r="D176" s="104">
        <v>43</v>
      </c>
      <c r="E176" s="106"/>
      <c r="F176" s="105">
        <v>23</v>
      </c>
      <c r="G176" s="105"/>
      <c r="H176" s="104">
        <v>39</v>
      </c>
      <c r="I176" s="106"/>
      <c r="J176" s="105">
        <v>22</v>
      </c>
      <c r="K176" s="105"/>
      <c r="L176" s="106">
        <v>0</v>
      </c>
      <c r="M176" s="106"/>
      <c r="N176" s="106">
        <v>0</v>
      </c>
      <c r="O176" s="106"/>
      <c r="P176" s="112">
        <v>38</v>
      </c>
      <c r="Q176" s="112"/>
      <c r="R176" s="112">
        <v>22</v>
      </c>
      <c r="S176" s="106"/>
      <c r="T176" s="106">
        <v>45</v>
      </c>
      <c r="U176" s="106">
        <v>27</v>
      </c>
      <c r="V176" s="106">
        <v>26</v>
      </c>
      <c r="W176" s="112"/>
      <c r="X176" s="106">
        <v>0</v>
      </c>
      <c r="Y176" s="106"/>
      <c r="Z176" s="106">
        <v>0</v>
      </c>
      <c r="AA176" s="102"/>
      <c r="AB176" s="107">
        <f>SUM(D176,H176,T176)</f>
        <v>127</v>
      </c>
      <c r="AC176" s="96" t="s">
        <v>4</v>
      </c>
      <c r="AD176" s="105">
        <f>SUM(F176,J176,N176,V176)</f>
        <v>71</v>
      </c>
    </row>
    <row r="177" spans="1:30" ht="12.75">
      <c r="A177" s="17">
        <v>2</v>
      </c>
      <c r="B177" s="42" t="s">
        <v>170</v>
      </c>
      <c r="C177" s="42" t="s">
        <v>6</v>
      </c>
      <c r="D177" s="72"/>
      <c r="E177" s="19"/>
      <c r="F177" s="18"/>
      <c r="G177" s="18"/>
      <c r="H177" s="72"/>
      <c r="I177" s="19"/>
      <c r="J177" s="18"/>
      <c r="K177" s="18"/>
      <c r="L177" s="21">
        <v>21</v>
      </c>
      <c r="M177" s="21"/>
      <c r="N177" s="21">
        <v>17</v>
      </c>
      <c r="O177" s="21"/>
      <c r="P177" s="21">
        <v>25</v>
      </c>
      <c r="Q177" s="21"/>
      <c r="R177" s="21">
        <v>17</v>
      </c>
      <c r="S177" s="19"/>
      <c r="T177" s="19"/>
      <c r="U177" s="19"/>
      <c r="V177" s="19"/>
      <c r="W177" s="21"/>
      <c r="X177" s="21"/>
      <c r="Y177" s="21"/>
      <c r="Z177" s="21"/>
      <c r="AA177" s="17"/>
      <c r="AB177" s="48">
        <f>SUM(D177,H177,L177,P177)</f>
        <v>46</v>
      </c>
      <c r="AD177" s="18">
        <f>SUM(F177,J177,N177,R177)</f>
        <v>34</v>
      </c>
    </row>
    <row r="178" spans="1:30" ht="12.75">
      <c r="A178" s="17"/>
      <c r="B178" s="17"/>
      <c r="C178" s="21"/>
      <c r="D178" s="23"/>
      <c r="E178" s="21"/>
      <c r="F178" s="24"/>
      <c r="G178" s="18"/>
      <c r="H178" s="72"/>
      <c r="I178" s="19"/>
      <c r="J178" s="18"/>
      <c r="K178" s="18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21"/>
      <c r="X178" s="19"/>
      <c r="Y178" s="19"/>
      <c r="Z178" s="19"/>
      <c r="AA178" s="17"/>
      <c r="AB178" s="48"/>
      <c r="AC178" s="39"/>
      <c r="AD178" s="18"/>
    </row>
    <row r="179" spans="1:30" s="17" customFormat="1" ht="12.75">
      <c r="A179" s="58" t="s">
        <v>316</v>
      </c>
      <c r="B179" s="1"/>
      <c r="C179"/>
      <c r="D179" s="205" t="s">
        <v>31</v>
      </c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/>
      <c r="AB179" s="34"/>
      <c r="AC179" s="14"/>
      <c r="AD179" s="6"/>
    </row>
    <row r="180" spans="1:30" ht="12.75">
      <c r="A180" s="8"/>
      <c r="B180" s="8" t="s">
        <v>1</v>
      </c>
      <c r="C180" s="8" t="s">
        <v>2</v>
      </c>
      <c r="D180" s="44">
        <v>1</v>
      </c>
      <c r="E180" s="44"/>
      <c r="F180" s="44"/>
      <c r="G180" s="44"/>
      <c r="H180" s="44">
        <v>2</v>
      </c>
      <c r="I180" s="44"/>
      <c r="J180" s="44"/>
      <c r="K180" s="44"/>
      <c r="L180" s="44">
        <v>3</v>
      </c>
      <c r="M180" s="44"/>
      <c r="N180" s="44"/>
      <c r="O180" s="44"/>
      <c r="P180" s="44">
        <v>4</v>
      </c>
      <c r="Q180" s="44"/>
      <c r="R180" s="44"/>
      <c r="S180" s="44"/>
      <c r="T180" s="44">
        <v>5</v>
      </c>
      <c r="U180" s="44"/>
      <c r="V180" s="44"/>
      <c r="W180" s="44"/>
      <c r="X180" s="44">
        <v>6</v>
      </c>
      <c r="Y180" s="44"/>
      <c r="Z180" s="44"/>
      <c r="AA180" s="44"/>
      <c r="AB180" s="80" t="s">
        <v>24</v>
      </c>
      <c r="AC180" s="80"/>
      <c r="AD180" s="80"/>
    </row>
    <row r="181" spans="1:30" ht="12.75">
      <c r="A181" s="70" t="s">
        <v>101</v>
      </c>
      <c r="B181" s="10" t="s">
        <v>154</v>
      </c>
      <c r="C181" s="10" t="s">
        <v>167</v>
      </c>
      <c r="D181" s="72"/>
      <c r="F181" s="18"/>
      <c r="G181" s="18"/>
      <c r="H181" s="72">
        <v>40</v>
      </c>
      <c r="I181" s="5" t="s">
        <v>4</v>
      </c>
      <c r="J181" s="18">
        <v>24</v>
      </c>
      <c r="K181" s="18"/>
      <c r="L181" s="19">
        <v>39</v>
      </c>
      <c r="M181" s="5" t="s">
        <v>4</v>
      </c>
      <c r="N181" s="19">
        <v>25</v>
      </c>
      <c r="O181" s="19"/>
      <c r="P181" s="21">
        <v>39</v>
      </c>
      <c r="Q181" s="10" t="s">
        <v>4</v>
      </c>
      <c r="R181" s="21">
        <v>24</v>
      </c>
      <c r="S181" s="19"/>
      <c r="T181" s="19">
        <v>40</v>
      </c>
      <c r="U181" s="5" t="s">
        <v>4</v>
      </c>
      <c r="V181" s="19">
        <v>23</v>
      </c>
      <c r="W181" s="19"/>
      <c r="X181" s="21">
        <v>36</v>
      </c>
      <c r="Y181" s="5" t="s">
        <v>4</v>
      </c>
      <c r="Z181" s="21">
        <v>22</v>
      </c>
      <c r="AA181" s="19"/>
      <c r="AB181" s="34">
        <f>SUM(T181,H181,L181,)</f>
        <v>119</v>
      </c>
      <c r="AC181" s="14" t="s">
        <v>4</v>
      </c>
      <c r="AD181" s="6">
        <f>SUM(V181,J181,N181,Z181)</f>
        <v>94</v>
      </c>
    </row>
    <row r="182" spans="1:30" ht="12.75">
      <c r="A182" s="70" t="s">
        <v>106</v>
      </c>
      <c r="B182" s="81" t="s">
        <v>77</v>
      </c>
      <c r="C182" s="10" t="s">
        <v>5</v>
      </c>
      <c r="D182" s="4"/>
      <c r="E182" s="5" t="s">
        <v>4</v>
      </c>
      <c r="F182" s="6"/>
      <c r="G182" s="6"/>
      <c r="H182" s="4">
        <v>38</v>
      </c>
      <c r="I182" s="5" t="s">
        <v>4</v>
      </c>
      <c r="J182" s="6">
        <v>22</v>
      </c>
      <c r="K182" s="6"/>
      <c r="L182" s="10">
        <v>32</v>
      </c>
      <c r="M182" s="10" t="s">
        <v>4</v>
      </c>
      <c r="N182" s="10">
        <v>21</v>
      </c>
      <c r="O182" s="5"/>
      <c r="P182" s="5">
        <v>33</v>
      </c>
      <c r="Q182" s="5" t="s">
        <v>4</v>
      </c>
      <c r="R182" s="5">
        <v>20</v>
      </c>
      <c r="S182" s="5"/>
      <c r="T182" s="5">
        <v>40</v>
      </c>
      <c r="U182" s="10" t="s">
        <v>4</v>
      </c>
      <c r="V182" s="5">
        <v>25</v>
      </c>
      <c r="W182" s="5"/>
      <c r="X182" s="10">
        <v>25</v>
      </c>
      <c r="Y182" s="5" t="s">
        <v>4</v>
      </c>
      <c r="Z182" s="10">
        <v>18</v>
      </c>
      <c r="AB182" s="34">
        <f>SUM(P182,H182,T182,)</f>
        <v>111</v>
      </c>
      <c r="AC182" s="14" t="s">
        <v>4</v>
      </c>
      <c r="AD182" s="6">
        <f>SUM(R182,J182,V182,Z182)</f>
        <v>85</v>
      </c>
    </row>
    <row r="183" spans="1:30" ht="12.75">
      <c r="A183" s="70" t="s">
        <v>518</v>
      </c>
      <c r="B183" s="81" t="s">
        <v>66</v>
      </c>
      <c r="C183" s="10" t="s">
        <v>167</v>
      </c>
      <c r="D183" s="119">
        <v>33</v>
      </c>
      <c r="E183" s="10" t="s">
        <v>4</v>
      </c>
      <c r="F183" s="30">
        <v>20</v>
      </c>
      <c r="G183" s="74"/>
      <c r="H183" s="72">
        <v>33</v>
      </c>
      <c r="I183" s="5" t="s">
        <v>4</v>
      </c>
      <c r="J183" s="18">
        <v>22</v>
      </c>
      <c r="K183" s="18"/>
      <c r="L183" s="40">
        <v>38</v>
      </c>
      <c r="M183" s="5" t="s">
        <v>4</v>
      </c>
      <c r="N183" s="40">
        <v>23</v>
      </c>
      <c r="O183" s="21"/>
      <c r="P183" s="42">
        <v>0</v>
      </c>
      <c r="Q183" s="5" t="s">
        <v>4</v>
      </c>
      <c r="R183" s="42">
        <v>0</v>
      </c>
      <c r="S183" s="19"/>
      <c r="T183" s="19">
        <v>38</v>
      </c>
      <c r="U183" s="5" t="s">
        <v>4</v>
      </c>
      <c r="V183" s="19">
        <v>24</v>
      </c>
      <c r="W183" s="19"/>
      <c r="X183" s="19">
        <v>0</v>
      </c>
      <c r="Y183" s="5"/>
      <c r="Z183" s="19">
        <v>0</v>
      </c>
      <c r="AA183" s="19"/>
      <c r="AB183" s="34">
        <f>SUM(T183,H183,L183)</f>
        <v>109</v>
      </c>
      <c r="AC183" s="14" t="s">
        <v>4</v>
      </c>
      <c r="AD183" s="6">
        <f>SUM(V183,N183,J183)</f>
        <v>69</v>
      </c>
    </row>
    <row r="184" spans="1:30" ht="12.75">
      <c r="A184" s="70" t="s">
        <v>107</v>
      </c>
      <c r="B184" s="81" t="s">
        <v>64</v>
      </c>
      <c r="C184" s="10" t="s">
        <v>167</v>
      </c>
      <c r="D184" s="9">
        <v>28</v>
      </c>
      <c r="E184" s="10" t="s">
        <v>4</v>
      </c>
      <c r="F184" s="11">
        <v>17</v>
      </c>
      <c r="G184" s="74"/>
      <c r="H184" s="72">
        <v>36</v>
      </c>
      <c r="I184" s="5" t="s">
        <v>4</v>
      </c>
      <c r="J184" s="18">
        <v>20</v>
      </c>
      <c r="K184" s="18"/>
      <c r="L184" s="40">
        <v>34</v>
      </c>
      <c r="M184" s="5" t="s">
        <v>4</v>
      </c>
      <c r="N184" s="40">
        <v>21</v>
      </c>
      <c r="O184" s="19"/>
      <c r="P184" s="40">
        <v>34</v>
      </c>
      <c r="Q184" s="5" t="s">
        <v>4</v>
      </c>
      <c r="R184" s="40">
        <v>21</v>
      </c>
      <c r="S184" s="21"/>
      <c r="T184" s="21">
        <v>34</v>
      </c>
      <c r="U184" s="5" t="s">
        <v>4</v>
      </c>
      <c r="V184" s="21">
        <v>17</v>
      </c>
      <c r="W184" s="19"/>
      <c r="X184" s="19">
        <v>0</v>
      </c>
      <c r="Y184" s="5"/>
      <c r="Z184" s="19">
        <v>0</v>
      </c>
      <c r="AA184" s="19"/>
      <c r="AB184" s="34">
        <f>SUM(P184,H184,L184,X184)</f>
        <v>104</v>
      </c>
      <c r="AC184" s="14" t="s">
        <v>4</v>
      </c>
      <c r="AD184" s="6">
        <f>SUM(R184,J184,N184,Z184)</f>
        <v>62</v>
      </c>
    </row>
    <row r="185" spans="1:30" ht="12.75">
      <c r="A185" s="85" t="s">
        <v>104</v>
      </c>
      <c r="B185" s="82" t="s">
        <v>23</v>
      </c>
      <c r="C185" s="21" t="s">
        <v>5</v>
      </c>
      <c r="D185" s="72"/>
      <c r="E185" s="19" t="s">
        <v>4</v>
      </c>
      <c r="F185" s="18"/>
      <c r="G185" s="18"/>
      <c r="H185" s="72">
        <v>33</v>
      </c>
      <c r="I185" s="19" t="s">
        <v>4</v>
      </c>
      <c r="J185" s="18">
        <v>16</v>
      </c>
      <c r="K185" s="18"/>
      <c r="L185" s="21">
        <v>31</v>
      </c>
      <c r="M185" s="21" t="s">
        <v>4</v>
      </c>
      <c r="N185" s="21">
        <v>20</v>
      </c>
      <c r="O185" s="19"/>
      <c r="P185" s="19">
        <v>35</v>
      </c>
      <c r="Q185" s="19" t="s">
        <v>4</v>
      </c>
      <c r="R185" s="19">
        <v>21</v>
      </c>
      <c r="S185" s="19"/>
      <c r="T185" s="19">
        <v>35</v>
      </c>
      <c r="U185" s="21" t="s">
        <v>4</v>
      </c>
      <c r="V185" s="19">
        <v>19</v>
      </c>
      <c r="W185" s="19"/>
      <c r="X185" s="19">
        <v>0</v>
      </c>
      <c r="Y185" s="19"/>
      <c r="Z185" s="19">
        <v>0</v>
      </c>
      <c r="AA185" s="19"/>
      <c r="AB185" s="48">
        <f>SUM(T185,H185,L185,X185)</f>
        <v>99</v>
      </c>
      <c r="AC185" s="28" t="s">
        <v>4</v>
      </c>
      <c r="AD185" s="18">
        <f>SUM(R185,J185,V185,Z185)</f>
        <v>56</v>
      </c>
    </row>
    <row r="186" spans="1:30" ht="13.5" thickBot="1">
      <c r="A186" s="176" t="s">
        <v>103</v>
      </c>
      <c r="B186" s="169" t="s">
        <v>65</v>
      </c>
      <c r="C186" s="122" t="s">
        <v>5</v>
      </c>
      <c r="D186" s="152"/>
      <c r="E186" s="97" t="s">
        <v>4</v>
      </c>
      <c r="F186" s="153"/>
      <c r="G186" s="99"/>
      <c r="H186" s="152"/>
      <c r="I186" s="97" t="s">
        <v>4</v>
      </c>
      <c r="J186" s="153"/>
      <c r="K186" s="99"/>
      <c r="L186" s="97">
        <v>26</v>
      </c>
      <c r="M186" s="97" t="s">
        <v>4</v>
      </c>
      <c r="N186" s="97">
        <v>20</v>
      </c>
      <c r="O186" s="97"/>
      <c r="P186" s="97">
        <v>29</v>
      </c>
      <c r="Q186" s="97" t="s">
        <v>4</v>
      </c>
      <c r="R186" s="97">
        <v>18</v>
      </c>
      <c r="S186" s="97"/>
      <c r="T186" s="97">
        <v>28</v>
      </c>
      <c r="U186" s="97" t="s">
        <v>4</v>
      </c>
      <c r="V186" s="97">
        <v>16</v>
      </c>
      <c r="W186" s="97"/>
      <c r="X186" s="122">
        <v>15</v>
      </c>
      <c r="Y186" s="122"/>
      <c r="Z186" s="122">
        <v>12</v>
      </c>
      <c r="AA186" s="94"/>
      <c r="AB186" s="98">
        <f>SUM(P186,L186,T186)</f>
        <v>83</v>
      </c>
      <c r="AC186" s="160" t="s">
        <v>4</v>
      </c>
      <c r="AD186" s="99">
        <f>SUM(R186,J186,N186,V186)</f>
        <v>54</v>
      </c>
    </row>
    <row r="187" spans="1:30" ht="12.75">
      <c r="A187" s="70" t="s">
        <v>111</v>
      </c>
      <c r="B187" s="81" t="s">
        <v>20</v>
      </c>
      <c r="C187" s="10" t="s">
        <v>167</v>
      </c>
      <c r="D187" s="4"/>
      <c r="E187" s="10" t="s">
        <v>4</v>
      </c>
      <c r="F187" s="6"/>
      <c r="I187" s="10" t="s">
        <v>4</v>
      </c>
      <c r="L187">
        <v>40</v>
      </c>
      <c r="M187" s="10" t="s">
        <v>4</v>
      </c>
      <c r="N187">
        <v>22</v>
      </c>
      <c r="P187" s="42">
        <v>33</v>
      </c>
      <c r="Q187" s="10" t="s">
        <v>4</v>
      </c>
      <c r="R187" s="42">
        <v>20</v>
      </c>
      <c r="T187" s="5"/>
      <c r="U187" s="10" t="s">
        <v>4</v>
      </c>
      <c r="V187" s="5"/>
      <c r="X187" s="40"/>
      <c r="Z187" s="40"/>
      <c r="AB187" s="34">
        <f>SUM(P187,H187,L187,X187)</f>
        <v>73</v>
      </c>
      <c r="AC187" s="14" t="s">
        <v>4</v>
      </c>
      <c r="AD187" s="6">
        <f>SUM(R187,J187,N187,Z187)</f>
        <v>42</v>
      </c>
    </row>
    <row r="188" spans="1:30" ht="12.75">
      <c r="A188" s="70" t="s">
        <v>112</v>
      </c>
      <c r="B188" s="81" t="s">
        <v>163</v>
      </c>
      <c r="C188" s="10" t="s">
        <v>10</v>
      </c>
      <c r="D188" s="119"/>
      <c r="E188" s="10" t="s">
        <v>4</v>
      </c>
      <c r="F188" s="30"/>
      <c r="G188" s="74"/>
      <c r="H188" s="23"/>
      <c r="I188" s="10" t="s">
        <v>4</v>
      </c>
      <c r="J188" s="24"/>
      <c r="K188" s="18"/>
      <c r="L188" s="42">
        <v>24</v>
      </c>
      <c r="M188" s="10" t="s">
        <v>4</v>
      </c>
      <c r="N188" s="42">
        <v>14</v>
      </c>
      <c r="O188" s="21"/>
      <c r="P188" s="42"/>
      <c r="Q188" s="10" t="s">
        <v>4</v>
      </c>
      <c r="R188" s="42"/>
      <c r="S188" s="21"/>
      <c r="T188" s="21">
        <v>40</v>
      </c>
      <c r="U188" s="10" t="s">
        <v>4</v>
      </c>
      <c r="V188" s="21">
        <v>23</v>
      </c>
      <c r="W188" s="19"/>
      <c r="X188" s="19"/>
      <c r="Y188" s="5"/>
      <c r="Z188" s="19"/>
      <c r="AA188" s="19"/>
      <c r="AB188" s="34">
        <f>SUM(P188,H188,L188,T188)</f>
        <v>64</v>
      </c>
      <c r="AC188" s="14" t="s">
        <v>4</v>
      </c>
      <c r="AD188" s="6">
        <f>SUM(R188,J188,N188,V188)</f>
        <v>37</v>
      </c>
    </row>
    <row r="189" spans="2:30" ht="12.75">
      <c r="B189" s="73"/>
      <c r="C189" s="27"/>
      <c r="D189" s="82"/>
      <c r="E189" s="25"/>
      <c r="F189" s="17"/>
      <c r="G189" s="26"/>
      <c r="H189" s="26"/>
      <c r="I189" s="25"/>
      <c r="J189" s="17"/>
      <c r="K189" s="26"/>
      <c r="L189" s="26"/>
      <c r="M189" s="7"/>
      <c r="O189" s="7"/>
      <c r="P189" s="7"/>
      <c r="Q189" s="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48"/>
      <c r="AD189" s="28"/>
    </row>
    <row r="190" spans="2:30" ht="12.75">
      <c r="B190" s="27"/>
      <c r="C190" s="27"/>
      <c r="D190" s="27"/>
      <c r="E190" s="25"/>
      <c r="F190" s="17"/>
      <c r="G190" s="26"/>
      <c r="H190" s="26"/>
      <c r="I190" s="25"/>
      <c r="J190" s="17"/>
      <c r="K190" s="26"/>
      <c r="L190" s="26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48"/>
      <c r="AD190" s="28"/>
    </row>
    <row r="191" spans="2:30" ht="12.75">
      <c r="B191" s="70"/>
      <c r="C191" s="81"/>
      <c r="D191" s="10"/>
      <c r="E191" s="72"/>
      <c r="F191" s="19"/>
      <c r="G191" s="18"/>
      <c r="H191" s="18"/>
      <c r="I191" s="23"/>
      <c r="J191" s="21"/>
      <c r="K191" s="24"/>
      <c r="L191" s="18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48"/>
      <c r="AD191" s="39"/>
    </row>
    <row r="192" spans="2:30" ht="12.75">
      <c r="B192" s="70"/>
      <c r="C192" s="81"/>
      <c r="D192" s="10"/>
      <c r="E192" s="72"/>
      <c r="F192" s="19"/>
      <c r="G192" s="18"/>
      <c r="H192" s="18"/>
      <c r="I192" s="72"/>
      <c r="J192" s="19"/>
      <c r="K192" s="18"/>
      <c r="L192" s="18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48"/>
      <c r="AD192" s="39"/>
    </row>
    <row r="193" spans="2:30" ht="12.75">
      <c r="B193" s="70"/>
      <c r="C193" s="10"/>
      <c r="D193" s="10"/>
      <c r="E193" s="72"/>
      <c r="F193" s="19"/>
      <c r="G193" s="18"/>
      <c r="H193" s="18"/>
      <c r="I193" s="72"/>
      <c r="J193" s="19"/>
      <c r="K193" s="18"/>
      <c r="L193" s="18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48"/>
      <c r="AD193" s="39"/>
    </row>
    <row r="194" spans="31:33" ht="12.75">
      <c r="AE194" s="18"/>
      <c r="AF194" s="17"/>
      <c r="AG194" s="17"/>
    </row>
    <row r="195" ht="12.75">
      <c r="AE195" s="18"/>
    </row>
    <row r="196" ht="12.75">
      <c r="AE196" s="18"/>
    </row>
    <row r="197" ht="409.5">
      <c r="AE197" s="18"/>
    </row>
    <row r="198" ht="12.75">
      <c r="AE198" s="18"/>
    </row>
    <row r="199" ht="12.75">
      <c r="AE199" s="17"/>
    </row>
    <row r="200" spans="1:30" s="17" customFormat="1" ht="12.75">
      <c r="A200"/>
      <c r="B200"/>
      <c r="C200"/>
      <c r="D200" s="3"/>
      <c r="E200"/>
      <c r="F200" s="2"/>
      <c r="G200" s="2"/>
      <c r="H200" s="3"/>
      <c r="I200"/>
      <c r="J200" s="2"/>
      <c r="K200" s="2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34"/>
      <c r="AC200" s="14"/>
      <c r="AD200" s="6"/>
    </row>
    <row r="201" spans="1:30" s="17" customFormat="1" ht="12.75">
      <c r="A201"/>
      <c r="B201"/>
      <c r="C201"/>
      <c r="D201" s="3"/>
      <c r="E201"/>
      <c r="F201" s="2"/>
      <c r="G201" s="2"/>
      <c r="H201" s="3"/>
      <c r="I201"/>
      <c r="J201" s="2"/>
      <c r="K201" s="2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34"/>
      <c r="AC201" s="14"/>
      <c r="AD201" s="6"/>
    </row>
    <row r="202" spans="1:30" s="17" customFormat="1" ht="12.75">
      <c r="A202"/>
      <c r="B202"/>
      <c r="C202"/>
      <c r="D202" s="3"/>
      <c r="E202"/>
      <c r="F202" s="2"/>
      <c r="G202" s="2"/>
      <c r="H202" s="3"/>
      <c r="I202"/>
      <c r="J202" s="2"/>
      <c r="K202" s="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34"/>
      <c r="AC202" s="14"/>
      <c r="AD202" s="6"/>
    </row>
    <row r="203" spans="1:30" s="17" customFormat="1" ht="12.75">
      <c r="A203"/>
      <c r="B203"/>
      <c r="C203"/>
      <c r="D203" s="3"/>
      <c r="E203"/>
      <c r="F203" s="2"/>
      <c r="G203" s="2"/>
      <c r="H203" s="3"/>
      <c r="I203"/>
      <c r="J203" s="2"/>
      <c r="K203" s="2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34"/>
      <c r="AC203" s="14"/>
      <c r="AD203" s="6"/>
    </row>
    <row r="204" spans="1:30" s="17" customFormat="1" ht="12.75">
      <c r="A204"/>
      <c r="B204"/>
      <c r="C204"/>
      <c r="D204" s="3"/>
      <c r="E204"/>
      <c r="F204" s="2"/>
      <c r="G204" s="2"/>
      <c r="H204" s="3"/>
      <c r="I204"/>
      <c r="J204" s="2"/>
      <c r="K204" s="2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34"/>
      <c r="AC204" s="14"/>
      <c r="AD204" s="6"/>
    </row>
    <row r="205" spans="1:30" s="17" customFormat="1" ht="12.75">
      <c r="A205"/>
      <c r="B205"/>
      <c r="C205"/>
      <c r="D205" s="3"/>
      <c r="E205"/>
      <c r="F205" s="2"/>
      <c r="G205" s="2"/>
      <c r="H205" s="3"/>
      <c r="I205"/>
      <c r="J205" s="2"/>
      <c r="K205" s="2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34"/>
      <c r="AC205" s="14"/>
      <c r="AD205" s="6"/>
    </row>
    <row r="206" spans="1:30" s="17" customFormat="1" ht="12.75">
      <c r="A206"/>
      <c r="B206"/>
      <c r="C206"/>
      <c r="D206" s="3"/>
      <c r="E206"/>
      <c r="F206" s="2"/>
      <c r="G206" s="2"/>
      <c r="H206" s="3"/>
      <c r="I206"/>
      <c r="J206" s="2"/>
      <c r="K206" s="2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34"/>
      <c r="AC206" s="14"/>
      <c r="AD206" s="6"/>
    </row>
    <row r="207" spans="1:30" s="17" customFormat="1" ht="12.75">
      <c r="A207"/>
      <c r="B207"/>
      <c r="C207"/>
      <c r="D207" s="3"/>
      <c r="E207"/>
      <c r="F207" s="2"/>
      <c r="G207" s="2"/>
      <c r="H207" s="3"/>
      <c r="I207"/>
      <c r="J207" s="2"/>
      <c r="K207" s="2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34"/>
      <c r="AC207" s="14"/>
      <c r="AD207" s="6"/>
    </row>
    <row r="208" spans="1:30" s="17" customFormat="1" ht="12.75">
      <c r="A208"/>
      <c r="B208"/>
      <c r="C208"/>
      <c r="D208" s="3"/>
      <c r="E208"/>
      <c r="F208" s="2"/>
      <c r="G208" s="2"/>
      <c r="H208" s="3"/>
      <c r="I208"/>
      <c r="J208" s="2"/>
      <c r="K208" s="2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 s="34"/>
      <c r="AC208" s="14"/>
      <c r="AD208" s="6"/>
    </row>
  </sheetData>
  <sheetProtection/>
  <mergeCells count="123">
    <mergeCell ref="AB124:AD124"/>
    <mergeCell ref="D123:Z123"/>
    <mergeCell ref="D124:F124"/>
    <mergeCell ref="H124:J124"/>
    <mergeCell ref="L124:N124"/>
    <mergeCell ref="P124:R124"/>
    <mergeCell ref="T124:V124"/>
    <mergeCell ref="X124:Z124"/>
    <mergeCell ref="AB146:AD146"/>
    <mergeCell ref="T163:V163"/>
    <mergeCell ref="X163:Z163"/>
    <mergeCell ref="AB163:AD163"/>
    <mergeCell ref="T146:V146"/>
    <mergeCell ref="D162:Z162"/>
    <mergeCell ref="D146:F146"/>
    <mergeCell ref="H146:J146"/>
    <mergeCell ref="L146:N146"/>
    <mergeCell ref="P146:R146"/>
    <mergeCell ref="D133:Z133"/>
    <mergeCell ref="D134:F134"/>
    <mergeCell ref="H134:J134"/>
    <mergeCell ref="L134:N134"/>
    <mergeCell ref="D60:F60"/>
    <mergeCell ref="L60:N60"/>
    <mergeCell ref="P60:R60"/>
    <mergeCell ref="D89:Z89"/>
    <mergeCell ref="P71:R71"/>
    <mergeCell ref="T71:V71"/>
    <mergeCell ref="X71:Z71"/>
    <mergeCell ref="D83:Z83"/>
    <mergeCell ref="X60:Z60"/>
    <mergeCell ref="D75:F75"/>
    <mergeCell ref="H71:J71"/>
    <mergeCell ref="H75:J75"/>
    <mergeCell ref="L75:N75"/>
    <mergeCell ref="P75:R75"/>
    <mergeCell ref="T90:V90"/>
    <mergeCell ref="X90:Z90"/>
    <mergeCell ref="H90:J90"/>
    <mergeCell ref="L90:N90"/>
    <mergeCell ref="P90:R90"/>
    <mergeCell ref="X80:Z80"/>
    <mergeCell ref="AB5:AD5"/>
    <mergeCell ref="D27:F27"/>
    <mergeCell ref="H27:J27"/>
    <mergeCell ref="D5:F5"/>
    <mergeCell ref="H5:J5"/>
    <mergeCell ref="D84:F84"/>
    <mergeCell ref="H84:J84"/>
    <mergeCell ref="T60:V60"/>
    <mergeCell ref="L84:N84"/>
    <mergeCell ref="D70:Z70"/>
    <mergeCell ref="D4:Z4"/>
    <mergeCell ref="L27:N27"/>
    <mergeCell ref="P27:R27"/>
    <mergeCell ref="T27:V27"/>
    <mergeCell ref="X27:Z27"/>
    <mergeCell ref="T5:V5"/>
    <mergeCell ref="X5:Z5"/>
    <mergeCell ref="D59:Z59"/>
    <mergeCell ref="H60:J60"/>
    <mergeCell ref="H80:J80"/>
    <mergeCell ref="L80:N80"/>
    <mergeCell ref="L5:N5"/>
    <mergeCell ref="P5:R5"/>
    <mergeCell ref="T75:V75"/>
    <mergeCell ref="D74:Z74"/>
    <mergeCell ref="L71:N71"/>
    <mergeCell ref="D71:F71"/>
    <mergeCell ref="AB75:AD75"/>
    <mergeCell ref="T100:V100"/>
    <mergeCell ref="X100:Z100"/>
    <mergeCell ref="D113:Z113"/>
    <mergeCell ref="X146:Z146"/>
    <mergeCell ref="D174:Z174"/>
    <mergeCell ref="D127:Z127"/>
    <mergeCell ref="P100:R100"/>
    <mergeCell ref="D114:F114"/>
    <mergeCell ref="AB114:AD114"/>
    <mergeCell ref="D99:Z99"/>
    <mergeCell ref="AB71:AD71"/>
    <mergeCell ref="X75:Z75"/>
    <mergeCell ref="P84:R84"/>
    <mergeCell ref="T84:V84"/>
    <mergeCell ref="X84:Z84"/>
    <mergeCell ref="AB84:AD84"/>
    <mergeCell ref="P80:R80"/>
    <mergeCell ref="T80:V80"/>
    <mergeCell ref="A1:AD1"/>
    <mergeCell ref="D79:Z79"/>
    <mergeCell ref="AB80:AD80"/>
    <mergeCell ref="AB90:AD90"/>
    <mergeCell ref="AB100:AD100"/>
    <mergeCell ref="T114:V114"/>
    <mergeCell ref="X114:Z114"/>
    <mergeCell ref="D163:F163"/>
    <mergeCell ref="H163:J163"/>
    <mergeCell ref="L163:N163"/>
    <mergeCell ref="D145:Z145"/>
    <mergeCell ref="P163:R163"/>
    <mergeCell ref="H114:J114"/>
    <mergeCell ref="L114:N114"/>
    <mergeCell ref="P114:R114"/>
    <mergeCell ref="T134:V134"/>
    <mergeCell ref="X134:Z134"/>
    <mergeCell ref="D90:F90"/>
    <mergeCell ref="D120:F120"/>
    <mergeCell ref="H120:J120"/>
    <mergeCell ref="L120:N120"/>
    <mergeCell ref="P120:R120"/>
    <mergeCell ref="D80:F80"/>
    <mergeCell ref="D100:F100"/>
    <mergeCell ref="H100:J100"/>
    <mergeCell ref="L100:N100"/>
    <mergeCell ref="AB27:AD27"/>
    <mergeCell ref="D179:Z179"/>
    <mergeCell ref="AB134:AD134"/>
    <mergeCell ref="AB120:AD120"/>
    <mergeCell ref="AB60:AD60"/>
    <mergeCell ref="T120:V120"/>
    <mergeCell ref="X120:Z120"/>
    <mergeCell ref="D119:Z11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&amp;CSida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60"/>
  <sheetViews>
    <sheetView zoomScalePageLayoutView="0" workbookViewId="0" topLeftCell="A40">
      <selection activeCell="AA79" sqref="AA79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17.8515625" style="0" customWidth="1"/>
    <col min="4" max="4" width="22.00390625" style="0" customWidth="1"/>
    <col min="5" max="5" width="3.28125" style="0" customWidth="1"/>
    <col min="6" max="6" width="4.28125" style="0" customWidth="1"/>
    <col min="7" max="7" width="3.421875" style="0" customWidth="1"/>
    <col min="8" max="12" width="1.7109375" style="0" customWidth="1"/>
    <col min="13" max="13" width="1.7109375" style="7" customWidth="1"/>
    <col min="14" max="20" width="1.7109375" style="0" customWidth="1"/>
    <col min="21" max="21" width="4.421875" style="0" customWidth="1"/>
    <col min="24" max="24" width="8.8515625" style="0" customWidth="1"/>
  </cols>
  <sheetData>
    <row r="1" spans="1:27" s="69" customFormat="1" ht="20.25">
      <c r="A1" s="5" t="s">
        <v>49</v>
      </c>
      <c r="B1" s="5"/>
      <c r="C1" s="5"/>
      <c r="D1" s="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/>
      <c r="Z1"/>
      <c r="AA1"/>
    </row>
    <row r="2" spans="1:24" ht="15.75">
      <c r="A2" s="5"/>
      <c r="B2" s="5"/>
      <c r="C2" s="5"/>
      <c r="D2" s="239" t="s">
        <v>665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t="12.75">
      <c r="A3" s="5"/>
      <c r="B3" s="5"/>
      <c r="C3" s="5"/>
      <c r="D3" s="5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75">
      <c r="A4" s="5"/>
      <c r="B4" s="5"/>
      <c r="C4" s="5"/>
      <c r="D4" s="5"/>
      <c r="E4" s="7"/>
      <c r="F4" s="7"/>
      <c r="G4" s="7"/>
      <c r="H4" s="7"/>
      <c r="I4" s="7"/>
      <c r="J4" s="7"/>
      <c r="K4" s="7"/>
      <c r="L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>
      <c r="A5" s="5" t="s">
        <v>300</v>
      </c>
      <c r="B5" s="5" t="s">
        <v>301</v>
      </c>
      <c r="C5" s="114" t="s">
        <v>1</v>
      </c>
      <c r="D5" s="114" t="s">
        <v>2</v>
      </c>
      <c r="E5" s="208">
        <v>1</v>
      </c>
      <c r="F5" s="208"/>
      <c r="G5" s="208">
        <v>2</v>
      </c>
      <c r="H5" s="208"/>
      <c r="I5" s="208">
        <v>3</v>
      </c>
      <c r="J5" s="208"/>
      <c r="K5" s="208">
        <v>4</v>
      </c>
      <c r="L5" s="208"/>
      <c r="M5" s="208">
        <v>5</v>
      </c>
      <c r="N5" s="208"/>
      <c r="O5" s="208">
        <v>6</v>
      </c>
      <c r="P5" s="208"/>
      <c r="Q5" s="208">
        <v>7</v>
      </c>
      <c r="R5" s="208"/>
      <c r="S5" s="208">
        <v>8</v>
      </c>
      <c r="T5" s="208"/>
      <c r="U5" s="14"/>
      <c r="V5" s="14" t="s">
        <v>666</v>
      </c>
      <c r="W5" s="14" t="s">
        <v>667</v>
      </c>
      <c r="X5" s="14" t="s">
        <v>188</v>
      </c>
    </row>
    <row r="6" spans="1:24" ht="12.75">
      <c r="A6" s="115">
        <v>1</v>
      </c>
      <c r="B6" s="115" t="s">
        <v>668</v>
      </c>
      <c r="C6" s="116" t="s">
        <v>50</v>
      </c>
      <c r="D6" s="116" t="s">
        <v>6</v>
      </c>
      <c r="E6" s="117">
        <v>6</v>
      </c>
      <c r="F6" s="117">
        <v>3</v>
      </c>
      <c r="G6" s="117">
        <v>5</v>
      </c>
      <c r="H6" s="117">
        <v>3</v>
      </c>
      <c r="I6" s="117">
        <v>6</v>
      </c>
      <c r="J6" s="117">
        <v>2</v>
      </c>
      <c r="K6" s="117">
        <v>5</v>
      </c>
      <c r="L6" s="117">
        <v>4</v>
      </c>
      <c r="M6" s="117">
        <v>6</v>
      </c>
      <c r="N6" s="117">
        <v>2</v>
      </c>
      <c r="O6" s="117">
        <v>6</v>
      </c>
      <c r="P6" s="117">
        <v>4</v>
      </c>
      <c r="Q6" s="117">
        <v>4</v>
      </c>
      <c r="R6" s="117">
        <v>3</v>
      </c>
      <c r="S6" s="117">
        <v>5</v>
      </c>
      <c r="T6" s="117">
        <v>4</v>
      </c>
      <c r="U6" s="177"/>
      <c r="V6" s="117">
        <f>SUM(E6,G6,I6,K6,M6,O6,Q6,S6)</f>
        <v>43</v>
      </c>
      <c r="W6" s="117">
        <f>SUM(F6,H6,J6,L6,N6,P6,R6,T6)</f>
        <v>25</v>
      </c>
      <c r="X6" s="117">
        <v>8</v>
      </c>
    </row>
    <row r="7" spans="1:27" s="1" customFormat="1" ht="12.75">
      <c r="A7" s="66"/>
      <c r="B7" s="28"/>
      <c r="C7" s="19"/>
      <c r="D7" s="19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17"/>
      <c r="V7" s="66"/>
      <c r="W7" s="66"/>
      <c r="X7" s="66"/>
      <c r="Y7"/>
      <c r="Z7"/>
      <c r="AA7"/>
    </row>
    <row r="8" spans="1:24" ht="12.75">
      <c r="A8" s="115">
        <v>1</v>
      </c>
      <c r="B8" s="115" t="s">
        <v>669</v>
      </c>
      <c r="C8" s="116" t="s">
        <v>670</v>
      </c>
      <c r="D8" s="116" t="s">
        <v>302</v>
      </c>
      <c r="E8" s="117">
        <v>5</v>
      </c>
      <c r="F8" s="117">
        <v>3</v>
      </c>
      <c r="G8" s="117">
        <v>3</v>
      </c>
      <c r="H8" s="117">
        <v>3</v>
      </c>
      <c r="I8" s="117">
        <v>3</v>
      </c>
      <c r="J8" s="117">
        <v>2</v>
      </c>
      <c r="K8" s="117">
        <v>3</v>
      </c>
      <c r="L8" s="117">
        <v>3</v>
      </c>
      <c r="M8" s="117">
        <v>1</v>
      </c>
      <c r="N8" s="117">
        <v>1</v>
      </c>
      <c r="O8" s="117">
        <v>6</v>
      </c>
      <c r="P8" s="117">
        <v>4</v>
      </c>
      <c r="Q8" s="117">
        <v>4</v>
      </c>
      <c r="R8" s="117">
        <v>3</v>
      </c>
      <c r="S8" s="117">
        <v>2</v>
      </c>
      <c r="T8" s="117">
        <v>2</v>
      </c>
      <c r="U8" s="177"/>
      <c r="V8" s="117">
        <f>SUM(E8,G8,I8,K8,M8,O8,Q8,S8)</f>
        <v>27</v>
      </c>
      <c r="W8" s="117">
        <f>SUM(F8,H8,J8,L8,N8,P8,R8,T8)</f>
        <v>21</v>
      </c>
      <c r="X8" s="117">
        <v>0</v>
      </c>
    </row>
    <row r="9" spans="1:24" ht="12.75">
      <c r="A9" s="28"/>
      <c r="B9" s="28"/>
      <c r="C9" s="19"/>
      <c r="D9" s="19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17"/>
      <c r="V9" s="66"/>
      <c r="W9" s="66"/>
      <c r="X9" s="66"/>
    </row>
    <row r="10" spans="1:24" ht="12.75">
      <c r="A10" s="115">
        <v>1</v>
      </c>
      <c r="B10" s="115" t="s">
        <v>671</v>
      </c>
      <c r="C10" s="116" t="s">
        <v>380</v>
      </c>
      <c r="D10" s="116" t="s">
        <v>6</v>
      </c>
      <c r="E10" s="117">
        <v>6</v>
      </c>
      <c r="F10" s="117">
        <v>3</v>
      </c>
      <c r="G10" s="117">
        <v>6</v>
      </c>
      <c r="H10" s="117">
        <v>4</v>
      </c>
      <c r="I10" s="117">
        <v>6</v>
      </c>
      <c r="J10" s="117">
        <v>2</v>
      </c>
      <c r="K10" s="117">
        <v>4</v>
      </c>
      <c r="L10" s="117">
        <v>4</v>
      </c>
      <c r="M10" s="117">
        <v>6</v>
      </c>
      <c r="N10" s="117">
        <v>2</v>
      </c>
      <c r="O10" s="117">
        <v>6</v>
      </c>
      <c r="P10" s="117">
        <v>4</v>
      </c>
      <c r="Q10" s="117">
        <v>5</v>
      </c>
      <c r="R10" s="117">
        <v>3</v>
      </c>
      <c r="S10" s="117">
        <v>6</v>
      </c>
      <c r="T10" s="117">
        <v>4</v>
      </c>
      <c r="U10" s="177"/>
      <c r="V10" s="117">
        <f aca="true" t="shared" si="0" ref="V10:W12">SUM(E10,G10,I10,K10,M10,O10,Q10,S10)</f>
        <v>45</v>
      </c>
      <c r="W10" s="117">
        <f t="shared" si="0"/>
        <v>26</v>
      </c>
      <c r="X10" s="117">
        <v>14</v>
      </c>
    </row>
    <row r="11" spans="1:24" ht="12.75">
      <c r="A11" s="178">
        <v>2</v>
      </c>
      <c r="B11" s="178" t="s">
        <v>671</v>
      </c>
      <c r="C11" s="179" t="s">
        <v>9</v>
      </c>
      <c r="D11" s="179" t="s">
        <v>49</v>
      </c>
      <c r="E11" s="180">
        <v>5</v>
      </c>
      <c r="F11" s="180">
        <v>3</v>
      </c>
      <c r="G11" s="180">
        <v>5</v>
      </c>
      <c r="H11" s="180">
        <v>3</v>
      </c>
      <c r="I11" s="180">
        <v>5</v>
      </c>
      <c r="J11" s="180">
        <v>2</v>
      </c>
      <c r="K11" s="180">
        <v>5</v>
      </c>
      <c r="L11" s="180">
        <v>3</v>
      </c>
      <c r="M11" s="180">
        <v>6</v>
      </c>
      <c r="N11" s="180">
        <v>2</v>
      </c>
      <c r="O11" s="180">
        <v>6</v>
      </c>
      <c r="P11" s="180">
        <v>4</v>
      </c>
      <c r="Q11" s="180">
        <v>6</v>
      </c>
      <c r="R11" s="180">
        <v>4</v>
      </c>
      <c r="S11" s="180">
        <v>5</v>
      </c>
      <c r="T11" s="180">
        <v>4</v>
      </c>
      <c r="V11" s="180">
        <f t="shared" si="0"/>
        <v>43</v>
      </c>
      <c r="W11" s="180">
        <f t="shared" si="0"/>
        <v>25</v>
      </c>
      <c r="X11" s="180">
        <v>13</v>
      </c>
    </row>
    <row r="12" spans="1:24" ht="12.75">
      <c r="A12" s="115">
        <v>3</v>
      </c>
      <c r="B12" s="115" t="s">
        <v>671</v>
      </c>
      <c r="C12" s="116" t="s">
        <v>672</v>
      </c>
      <c r="D12" s="116" t="s">
        <v>53</v>
      </c>
      <c r="E12" s="117">
        <v>5</v>
      </c>
      <c r="F12" s="117">
        <v>3</v>
      </c>
      <c r="G12" s="117">
        <v>3</v>
      </c>
      <c r="H12" s="117">
        <v>3</v>
      </c>
      <c r="I12" s="117">
        <v>4</v>
      </c>
      <c r="J12" s="117">
        <v>2</v>
      </c>
      <c r="K12" s="117">
        <v>4</v>
      </c>
      <c r="L12" s="117">
        <v>3</v>
      </c>
      <c r="M12" s="117">
        <v>5</v>
      </c>
      <c r="N12" s="117">
        <v>2</v>
      </c>
      <c r="O12" s="117">
        <v>4</v>
      </c>
      <c r="P12" s="117">
        <v>3</v>
      </c>
      <c r="Q12" s="117">
        <v>5</v>
      </c>
      <c r="R12" s="117">
        <v>3</v>
      </c>
      <c r="S12" s="117">
        <v>2</v>
      </c>
      <c r="T12" s="117">
        <v>2</v>
      </c>
      <c r="U12" s="177"/>
      <c r="V12" s="117">
        <f t="shared" si="0"/>
        <v>32</v>
      </c>
      <c r="W12" s="117">
        <f t="shared" si="0"/>
        <v>21</v>
      </c>
      <c r="X12" s="117">
        <v>4</v>
      </c>
    </row>
    <row r="13" spans="1:24" ht="12.75">
      <c r="A13" s="28"/>
      <c r="B13" s="28"/>
      <c r="C13" s="19"/>
      <c r="D13" s="1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17"/>
      <c r="V13" s="66"/>
      <c r="W13" s="66"/>
      <c r="X13" s="66"/>
    </row>
    <row r="14" spans="1:24" ht="12.75">
      <c r="A14" s="115">
        <v>1</v>
      </c>
      <c r="B14" s="115" t="s">
        <v>673</v>
      </c>
      <c r="C14" s="116" t="s">
        <v>64</v>
      </c>
      <c r="D14" s="116" t="s">
        <v>13</v>
      </c>
      <c r="E14" s="117">
        <v>5</v>
      </c>
      <c r="F14" s="117">
        <v>3</v>
      </c>
      <c r="G14" s="117">
        <v>5</v>
      </c>
      <c r="H14" s="117">
        <v>3</v>
      </c>
      <c r="I14" s="117">
        <v>6</v>
      </c>
      <c r="J14" s="117">
        <v>2</v>
      </c>
      <c r="K14" s="117">
        <v>5</v>
      </c>
      <c r="L14" s="117">
        <v>4</v>
      </c>
      <c r="M14" s="117">
        <v>6</v>
      </c>
      <c r="N14" s="117">
        <v>2</v>
      </c>
      <c r="O14" s="117">
        <v>5</v>
      </c>
      <c r="P14" s="117">
        <v>4</v>
      </c>
      <c r="Q14" s="117">
        <v>6</v>
      </c>
      <c r="R14" s="117">
        <v>4</v>
      </c>
      <c r="S14" s="117">
        <v>3</v>
      </c>
      <c r="T14" s="117">
        <v>2</v>
      </c>
      <c r="U14" s="177"/>
      <c r="V14" s="117">
        <f aca="true" t="shared" si="1" ref="V14:W21">SUM(E14,G14,I14,K14,M14,O14,Q14,S14)</f>
        <v>41</v>
      </c>
      <c r="W14" s="117">
        <f t="shared" si="1"/>
        <v>24</v>
      </c>
      <c r="X14" s="117">
        <v>10</v>
      </c>
    </row>
    <row r="15" spans="1:24" ht="12.75">
      <c r="A15" s="181">
        <v>2</v>
      </c>
      <c r="B15" s="181" t="s">
        <v>673</v>
      </c>
      <c r="C15" s="182" t="s">
        <v>343</v>
      </c>
      <c r="D15" s="182" t="s">
        <v>3</v>
      </c>
      <c r="E15" s="183">
        <v>6</v>
      </c>
      <c r="F15" s="183">
        <v>3</v>
      </c>
      <c r="G15" s="183">
        <v>5</v>
      </c>
      <c r="H15" s="183">
        <v>3</v>
      </c>
      <c r="I15" s="183">
        <v>6</v>
      </c>
      <c r="J15" s="183">
        <v>2</v>
      </c>
      <c r="K15" s="183">
        <v>5</v>
      </c>
      <c r="L15" s="183">
        <v>4</v>
      </c>
      <c r="M15" s="183">
        <v>4</v>
      </c>
      <c r="N15" s="183">
        <v>2</v>
      </c>
      <c r="O15" s="183">
        <v>6</v>
      </c>
      <c r="P15" s="183">
        <v>4</v>
      </c>
      <c r="Q15" s="183">
        <v>5</v>
      </c>
      <c r="R15" s="183">
        <v>4</v>
      </c>
      <c r="S15" s="183">
        <v>3</v>
      </c>
      <c r="T15" s="183">
        <v>3</v>
      </c>
      <c r="V15" s="183">
        <f t="shared" si="1"/>
        <v>40</v>
      </c>
      <c r="W15" s="183">
        <f t="shared" si="1"/>
        <v>25</v>
      </c>
      <c r="X15" s="183">
        <v>7</v>
      </c>
    </row>
    <row r="16" spans="1:24" ht="12.75">
      <c r="A16" s="115">
        <v>3</v>
      </c>
      <c r="B16" s="115" t="s">
        <v>673</v>
      </c>
      <c r="C16" s="116" t="s">
        <v>674</v>
      </c>
      <c r="D16" s="116" t="s">
        <v>13</v>
      </c>
      <c r="E16" s="117">
        <v>6</v>
      </c>
      <c r="F16" s="117">
        <v>3</v>
      </c>
      <c r="G16" s="117">
        <v>4</v>
      </c>
      <c r="H16" s="117">
        <v>3</v>
      </c>
      <c r="I16" s="117">
        <v>6</v>
      </c>
      <c r="J16" s="117">
        <v>2</v>
      </c>
      <c r="K16" s="117">
        <v>4</v>
      </c>
      <c r="L16" s="117">
        <v>3</v>
      </c>
      <c r="M16" s="117">
        <v>4</v>
      </c>
      <c r="N16" s="117">
        <v>2</v>
      </c>
      <c r="O16" s="117">
        <v>5</v>
      </c>
      <c r="P16" s="117">
        <v>4</v>
      </c>
      <c r="Q16" s="117">
        <v>6</v>
      </c>
      <c r="R16" s="117">
        <v>4</v>
      </c>
      <c r="S16" s="117">
        <v>4</v>
      </c>
      <c r="T16" s="117">
        <v>4</v>
      </c>
      <c r="V16" s="117">
        <f t="shared" si="1"/>
        <v>39</v>
      </c>
      <c r="W16" s="117">
        <f t="shared" si="1"/>
        <v>25</v>
      </c>
      <c r="X16" s="117">
        <v>3</v>
      </c>
    </row>
    <row r="17" spans="1:24" ht="12.75">
      <c r="A17" s="115">
        <v>4</v>
      </c>
      <c r="B17" s="115" t="s">
        <v>673</v>
      </c>
      <c r="C17" s="116" t="s">
        <v>154</v>
      </c>
      <c r="D17" s="116" t="s">
        <v>13</v>
      </c>
      <c r="E17" s="117">
        <v>5</v>
      </c>
      <c r="F17" s="117">
        <v>3</v>
      </c>
      <c r="G17" s="117">
        <v>4</v>
      </c>
      <c r="H17" s="117">
        <v>2</v>
      </c>
      <c r="I17" s="117">
        <v>4</v>
      </c>
      <c r="J17" s="117">
        <v>2</v>
      </c>
      <c r="K17" s="117">
        <v>5</v>
      </c>
      <c r="L17" s="117">
        <v>4</v>
      </c>
      <c r="M17" s="117">
        <v>4</v>
      </c>
      <c r="N17" s="117">
        <v>2</v>
      </c>
      <c r="O17" s="117">
        <v>6</v>
      </c>
      <c r="P17" s="117">
        <v>4</v>
      </c>
      <c r="Q17" s="117">
        <v>5</v>
      </c>
      <c r="R17" s="117">
        <v>3</v>
      </c>
      <c r="S17" s="117">
        <v>5</v>
      </c>
      <c r="T17" s="117">
        <v>4</v>
      </c>
      <c r="V17" s="117">
        <f t="shared" si="1"/>
        <v>38</v>
      </c>
      <c r="W17" s="117">
        <f t="shared" si="1"/>
        <v>24</v>
      </c>
      <c r="X17" s="117">
        <v>9</v>
      </c>
    </row>
    <row r="18" spans="1:24" ht="12.75">
      <c r="A18" s="115">
        <v>5</v>
      </c>
      <c r="B18" s="115" t="s">
        <v>673</v>
      </c>
      <c r="C18" s="116" t="s">
        <v>675</v>
      </c>
      <c r="D18" s="116" t="s">
        <v>5</v>
      </c>
      <c r="E18" s="117">
        <v>5</v>
      </c>
      <c r="F18" s="117">
        <v>3</v>
      </c>
      <c r="G18" s="117">
        <v>5</v>
      </c>
      <c r="H18" s="117">
        <v>3</v>
      </c>
      <c r="I18" s="117">
        <v>4</v>
      </c>
      <c r="J18" s="117">
        <v>2</v>
      </c>
      <c r="K18" s="117">
        <v>2</v>
      </c>
      <c r="L18" s="117">
        <v>1</v>
      </c>
      <c r="M18" s="117">
        <v>5</v>
      </c>
      <c r="N18" s="117">
        <v>2</v>
      </c>
      <c r="O18" s="117">
        <v>6</v>
      </c>
      <c r="P18" s="117">
        <v>4</v>
      </c>
      <c r="Q18" s="117">
        <v>5</v>
      </c>
      <c r="R18" s="117">
        <v>4</v>
      </c>
      <c r="S18" s="117">
        <v>3</v>
      </c>
      <c r="T18" s="117">
        <v>2</v>
      </c>
      <c r="V18" s="117">
        <f t="shared" si="1"/>
        <v>35</v>
      </c>
      <c r="W18" s="117">
        <f t="shared" si="1"/>
        <v>21</v>
      </c>
      <c r="X18" s="117">
        <v>7</v>
      </c>
    </row>
    <row r="19" spans="1:24" ht="12.75">
      <c r="A19" s="115">
        <v>6</v>
      </c>
      <c r="B19" s="115" t="s">
        <v>673</v>
      </c>
      <c r="C19" s="116" t="s">
        <v>77</v>
      </c>
      <c r="D19" s="116" t="s">
        <v>5</v>
      </c>
      <c r="E19" s="117">
        <v>6</v>
      </c>
      <c r="F19" s="117">
        <v>3</v>
      </c>
      <c r="G19" s="117">
        <v>3</v>
      </c>
      <c r="H19" s="117">
        <v>3</v>
      </c>
      <c r="I19" s="117">
        <v>5</v>
      </c>
      <c r="J19" s="117">
        <v>2</v>
      </c>
      <c r="K19" s="117">
        <v>4</v>
      </c>
      <c r="L19" s="117">
        <v>3</v>
      </c>
      <c r="M19" s="117">
        <v>2</v>
      </c>
      <c r="N19" s="117">
        <v>1</v>
      </c>
      <c r="O19" s="117">
        <v>6</v>
      </c>
      <c r="P19" s="117">
        <v>4</v>
      </c>
      <c r="Q19" s="117">
        <v>5</v>
      </c>
      <c r="R19" s="117">
        <v>4</v>
      </c>
      <c r="S19" s="117">
        <v>2</v>
      </c>
      <c r="T19" s="117">
        <v>2</v>
      </c>
      <c r="V19" s="117">
        <f t="shared" si="1"/>
        <v>33</v>
      </c>
      <c r="W19" s="117">
        <f t="shared" si="1"/>
        <v>22</v>
      </c>
      <c r="X19" s="117">
        <v>6</v>
      </c>
    </row>
    <row r="20" spans="1:24" ht="12.75">
      <c r="A20" s="184">
        <v>7</v>
      </c>
      <c r="B20" s="184" t="s">
        <v>673</v>
      </c>
      <c r="C20" s="185" t="s">
        <v>163</v>
      </c>
      <c r="D20" s="185" t="s">
        <v>49</v>
      </c>
      <c r="E20" s="186">
        <v>3</v>
      </c>
      <c r="F20" s="186">
        <v>2</v>
      </c>
      <c r="G20" s="186">
        <v>4</v>
      </c>
      <c r="H20" s="186">
        <v>3</v>
      </c>
      <c r="I20" s="186">
        <v>5</v>
      </c>
      <c r="J20" s="186">
        <v>2</v>
      </c>
      <c r="K20" s="186">
        <v>4</v>
      </c>
      <c r="L20" s="186">
        <v>3</v>
      </c>
      <c r="M20" s="186">
        <v>3</v>
      </c>
      <c r="N20" s="186">
        <v>1</v>
      </c>
      <c r="O20" s="186">
        <v>5</v>
      </c>
      <c r="P20" s="186">
        <v>4</v>
      </c>
      <c r="Q20" s="186">
        <v>0</v>
      </c>
      <c r="R20" s="186">
        <v>0</v>
      </c>
      <c r="S20" s="186">
        <v>2</v>
      </c>
      <c r="T20" s="186">
        <v>2</v>
      </c>
      <c r="V20" s="186">
        <f t="shared" si="1"/>
        <v>26</v>
      </c>
      <c r="W20" s="186">
        <f t="shared" si="1"/>
        <v>17</v>
      </c>
      <c r="X20" s="186">
        <v>13</v>
      </c>
    </row>
    <row r="21" spans="1:24" ht="12.75">
      <c r="A21" s="115">
        <v>8</v>
      </c>
      <c r="B21" s="115" t="s">
        <v>673</v>
      </c>
      <c r="C21" s="116" t="s">
        <v>156</v>
      </c>
      <c r="D21" s="116" t="s">
        <v>49</v>
      </c>
      <c r="E21" s="117">
        <v>6</v>
      </c>
      <c r="F21" s="117">
        <v>3</v>
      </c>
      <c r="G21" s="117">
        <v>6</v>
      </c>
      <c r="H21" s="117">
        <v>4</v>
      </c>
      <c r="I21" s="117">
        <v>3</v>
      </c>
      <c r="J21" s="117">
        <v>1</v>
      </c>
      <c r="K21" s="117">
        <v>3</v>
      </c>
      <c r="L21" s="117">
        <v>3</v>
      </c>
      <c r="M21" s="117">
        <v>1</v>
      </c>
      <c r="N21" s="117">
        <v>1</v>
      </c>
      <c r="O21" s="117">
        <v>2</v>
      </c>
      <c r="P21" s="117">
        <v>2</v>
      </c>
      <c r="Q21" s="117">
        <v>2</v>
      </c>
      <c r="R21" s="117">
        <v>2</v>
      </c>
      <c r="S21" s="117">
        <v>2</v>
      </c>
      <c r="T21" s="117">
        <v>2</v>
      </c>
      <c r="U21" s="177"/>
      <c r="V21" s="117">
        <f t="shared" si="1"/>
        <v>25</v>
      </c>
      <c r="W21" s="117">
        <f t="shared" si="1"/>
        <v>18</v>
      </c>
      <c r="X21" s="117">
        <v>0</v>
      </c>
    </row>
    <row r="22" spans="1:24" ht="12.75">
      <c r="A22" s="19"/>
      <c r="B22" s="28"/>
      <c r="C22" s="19"/>
      <c r="D22" s="1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12.75">
      <c r="A23" s="187">
        <v>1</v>
      </c>
      <c r="B23" s="115" t="s">
        <v>387</v>
      </c>
      <c r="C23" s="116" t="s">
        <v>7</v>
      </c>
      <c r="D23" s="116" t="s">
        <v>5</v>
      </c>
      <c r="E23" s="117">
        <v>6</v>
      </c>
      <c r="F23" s="117">
        <v>3</v>
      </c>
      <c r="G23" s="117">
        <v>6</v>
      </c>
      <c r="H23" s="117">
        <v>4</v>
      </c>
      <c r="I23" s="117">
        <v>6</v>
      </c>
      <c r="J23" s="117">
        <v>2</v>
      </c>
      <c r="K23" s="117">
        <v>6</v>
      </c>
      <c r="L23" s="117">
        <v>4</v>
      </c>
      <c r="M23" s="117">
        <v>6</v>
      </c>
      <c r="N23" s="117">
        <v>2</v>
      </c>
      <c r="O23" s="117">
        <v>6</v>
      </c>
      <c r="P23" s="117">
        <v>4</v>
      </c>
      <c r="Q23" s="117">
        <v>5</v>
      </c>
      <c r="R23" s="117">
        <v>3</v>
      </c>
      <c r="S23" s="117">
        <v>6</v>
      </c>
      <c r="T23" s="117">
        <v>4</v>
      </c>
      <c r="U23" s="177"/>
      <c r="V23" s="117">
        <f aca="true" t="shared" si="2" ref="V23:W37">SUM(E23,G23,I23,K23,M23,O23,Q23,S23)</f>
        <v>47</v>
      </c>
      <c r="W23" s="117">
        <f t="shared" si="2"/>
        <v>26</v>
      </c>
      <c r="X23" s="117">
        <v>14</v>
      </c>
    </row>
    <row r="24" spans="1:24" ht="12.75">
      <c r="A24" s="188">
        <v>2</v>
      </c>
      <c r="B24" s="181" t="s">
        <v>387</v>
      </c>
      <c r="C24" s="182" t="s">
        <v>33</v>
      </c>
      <c r="D24" s="182" t="s">
        <v>5</v>
      </c>
      <c r="E24" s="183">
        <v>6</v>
      </c>
      <c r="F24" s="183">
        <v>3</v>
      </c>
      <c r="G24" s="183">
        <v>6</v>
      </c>
      <c r="H24" s="183">
        <v>4</v>
      </c>
      <c r="I24" s="183">
        <v>6</v>
      </c>
      <c r="J24" s="183">
        <v>2</v>
      </c>
      <c r="K24" s="183">
        <v>6</v>
      </c>
      <c r="L24" s="183">
        <v>4</v>
      </c>
      <c r="M24" s="183">
        <v>5</v>
      </c>
      <c r="N24" s="183">
        <v>2</v>
      </c>
      <c r="O24" s="183">
        <v>6</v>
      </c>
      <c r="P24" s="183">
        <v>4</v>
      </c>
      <c r="Q24" s="183">
        <v>5</v>
      </c>
      <c r="R24" s="183">
        <v>4</v>
      </c>
      <c r="S24" s="183">
        <v>6</v>
      </c>
      <c r="T24" s="183">
        <v>4</v>
      </c>
      <c r="V24" s="183">
        <f t="shared" si="2"/>
        <v>46</v>
      </c>
      <c r="W24" s="183">
        <f t="shared" si="2"/>
        <v>27</v>
      </c>
      <c r="X24" s="183">
        <v>11</v>
      </c>
    </row>
    <row r="25" spans="1:24" ht="12.75">
      <c r="A25" s="115">
        <v>3</v>
      </c>
      <c r="B25" s="115" t="s">
        <v>387</v>
      </c>
      <c r="C25" s="116" t="s">
        <v>14</v>
      </c>
      <c r="D25" s="116" t="s">
        <v>313</v>
      </c>
      <c r="E25" s="117">
        <v>5</v>
      </c>
      <c r="F25" s="117">
        <v>3</v>
      </c>
      <c r="G25" s="117">
        <v>5</v>
      </c>
      <c r="H25" s="117">
        <v>3</v>
      </c>
      <c r="I25" s="117">
        <v>6</v>
      </c>
      <c r="J25" s="117">
        <v>2</v>
      </c>
      <c r="K25" s="117">
        <v>6</v>
      </c>
      <c r="L25" s="117">
        <v>4</v>
      </c>
      <c r="M25" s="117">
        <v>6</v>
      </c>
      <c r="N25" s="117">
        <v>2</v>
      </c>
      <c r="O25" s="117">
        <v>6</v>
      </c>
      <c r="P25" s="117">
        <v>4</v>
      </c>
      <c r="Q25" s="117">
        <v>6</v>
      </c>
      <c r="R25" s="117">
        <v>4</v>
      </c>
      <c r="S25" s="117">
        <v>6</v>
      </c>
      <c r="T25" s="117">
        <v>4</v>
      </c>
      <c r="V25" s="117">
        <f t="shared" si="2"/>
        <v>46</v>
      </c>
      <c r="W25" s="117">
        <f t="shared" si="2"/>
        <v>26</v>
      </c>
      <c r="X25" s="117">
        <v>11</v>
      </c>
    </row>
    <row r="26" spans="1:24" ht="12.75">
      <c r="A26" s="115">
        <v>4</v>
      </c>
      <c r="B26" s="115" t="s">
        <v>387</v>
      </c>
      <c r="C26" s="116" t="s">
        <v>326</v>
      </c>
      <c r="D26" s="116" t="s">
        <v>60</v>
      </c>
      <c r="E26" s="117">
        <v>6</v>
      </c>
      <c r="F26" s="117">
        <v>3</v>
      </c>
      <c r="G26" s="117">
        <v>5</v>
      </c>
      <c r="H26" s="117">
        <v>4</v>
      </c>
      <c r="I26" s="117">
        <v>6</v>
      </c>
      <c r="J26" s="117">
        <v>2</v>
      </c>
      <c r="K26" s="117">
        <v>6</v>
      </c>
      <c r="L26" s="117">
        <v>4</v>
      </c>
      <c r="M26" s="117">
        <v>6</v>
      </c>
      <c r="N26" s="117">
        <v>2</v>
      </c>
      <c r="O26" s="117">
        <v>5</v>
      </c>
      <c r="P26" s="117">
        <v>3</v>
      </c>
      <c r="Q26" s="117">
        <v>6</v>
      </c>
      <c r="R26" s="117">
        <v>4</v>
      </c>
      <c r="S26" s="117">
        <v>6</v>
      </c>
      <c r="T26" s="117">
        <v>4</v>
      </c>
      <c r="V26" s="117">
        <f t="shared" si="2"/>
        <v>46</v>
      </c>
      <c r="W26" s="117">
        <f t="shared" si="2"/>
        <v>26</v>
      </c>
      <c r="X26" s="117">
        <v>8</v>
      </c>
    </row>
    <row r="27" spans="1:24" ht="12.75">
      <c r="A27" s="115">
        <v>5</v>
      </c>
      <c r="B27" s="115" t="s">
        <v>387</v>
      </c>
      <c r="C27" s="116" t="s">
        <v>676</v>
      </c>
      <c r="D27" s="116" t="s">
        <v>6</v>
      </c>
      <c r="E27" s="117">
        <v>6</v>
      </c>
      <c r="F27" s="117">
        <v>3</v>
      </c>
      <c r="G27" s="117">
        <v>5</v>
      </c>
      <c r="H27" s="117">
        <v>3</v>
      </c>
      <c r="I27" s="117">
        <v>6</v>
      </c>
      <c r="J27" s="117">
        <v>2</v>
      </c>
      <c r="K27" s="117">
        <v>6</v>
      </c>
      <c r="L27" s="117">
        <v>4</v>
      </c>
      <c r="M27" s="117">
        <v>5</v>
      </c>
      <c r="N27" s="117">
        <v>2</v>
      </c>
      <c r="O27" s="117">
        <v>6</v>
      </c>
      <c r="P27" s="117">
        <v>4</v>
      </c>
      <c r="Q27" s="117">
        <v>6</v>
      </c>
      <c r="R27" s="117">
        <v>4</v>
      </c>
      <c r="S27" s="117">
        <v>6</v>
      </c>
      <c r="T27" s="117">
        <v>4</v>
      </c>
      <c r="V27" s="117">
        <f t="shared" si="2"/>
        <v>46</v>
      </c>
      <c r="W27" s="117">
        <f t="shared" si="2"/>
        <v>26</v>
      </c>
      <c r="X27" s="117">
        <v>8</v>
      </c>
    </row>
    <row r="28" spans="1:24" ht="12.75">
      <c r="A28" s="115">
        <v>6</v>
      </c>
      <c r="B28" s="115" t="s">
        <v>387</v>
      </c>
      <c r="C28" s="116" t="s">
        <v>8</v>
      </c>
      <c r="D28" s="116" t="s">
        <v>6</v>
      </c>
      <c r="E28" s="117">
        <v>6</v>
      </c>
      <c r="F28" s="117">
        <v>3</v>
      </c>
      <c r="G28" s="117">
        <v>6</v>
      </c>
      <c r="H28" s="117">
        <v>4</v>
      </c>
      <c r="I28" s="117">
        <v>5</v>
      </c>
      <c r="J28" s="117">
        <v>2</v>
      </c>
      <c r="K28" s="117">
        <v>5</v>
      </c>
      <c r="L28" s="117">
        <v>4</v>
      </c>
      <c r="M28" s="117">
        <v>6</v>
      </c>
      <c r="N28" s="117">
        <v>2</v>
      </c>
      <c r="O28" s="117">
        <v>6</v>
      </c>
      <c r="P28" s="117">
        <v>4</v>
      </c>
      <c r="Q28" s="117">
        <v>5</v>
      </c>
      <c r="R28" s="117">
        <v>3</v>
      </c>
      <c r="S28" s="117">
        <v>6</v>
      </c>
      <c r="T28" s="117">
        <v>4</v>
      </c>
      <c r="V28" s="117">
        <f t="shared" si="2"/>
        <v>45</v>
      </c>
      <c r="W28" s="117">
        <f t="shared" si="2"/>
        <v>26</v>
      </c>
      <c r="X28" s="117">
        <v>14</v>
      </c>
    </row>
    <row r="29" spans="1:24" ht="12.75">
      <c r="A29" s="115">
        <v>7</v>
      </c>
      <c r="B29" s="115" t="s">
        <v>387</v>
      </c>
      <c r="C29" s="116" t="s">
        <v>72</v>
      </c>
      <c r="D29" s="116" t="s">
        <v>313</v>
      </c>
      <c r="E29" s="117">
        <v>6</v>
      </c>
      <c r="F29" s="117">
        <v>3</v>
      </c>
      <c r="G29" s="117">
        <v>5</v>
      </c>
      <c r="H29" s="117">
        <v>3</v>
      </c>
      <c r="I29" s="117">
        <v>6</v>
      </c>
      <c r="J29" s="117">
        <v>2</v>
      </c>
      <c r="K29" s="117">
        <v>6</v>
      </c>
      <c r="L29" s="117">
        <v>4</v>
      </c>
      <c r="M29" s="117">
        <v>5</v>
      </c>
      <c r="N29" s="117">
        <v>2</v>
      </c>
      <c r="O29" s="117">
        <v>6</v>
      </c>
      <c r="P29" s="117">
        <v>4</v>
      </c>
      <c r="Q29" s="117">
        <v>5</v>
      </c>
      <c r="R29" s="117">
        <v>4</v>
      </c>
      <c r="S29" s="117">
        <v>5</v>
      </c>
      <c r="T29" s="117">
        <v>4</v>
      </c>
      <c r="V29" s="117">
        <f t="shared" si="2"/>
        <v>44</v>
      </c>
      <c r="W29" s="117">
        <f t="shared" si="2"/>
        <v>26</v>
      </c>
      <c r="X29" s="117">
        <v>10</v>
      </c>
    </row>
    <row r="30" spans="1:24" ht="12.75">
      <c r="A30" s="115">
        <v>8</v>
      </c>
      <c r="B30" s="115" t="s">
        <v>387</v>
      </c>
      <c r="C30" s="116" t="s">
        <v>56</v>
      </c>
      <c r="D30" s="116" t="s">
        <v>6</v>
      </c>
      <c r="E30" s="117">
        <v>6</v>
      </c>
      <c r="F30" s="117">
        <v>3</v>
      </c>
      <c r="G30" s="117">
        <v>6</v>
      </c>
      <c r="H30" s="117">
        <v>4</v>
      </c>
      <c r="I30" s="117">
        <v>6</v>
      </c>
      <c r="J30" s="117">
        <v>2</v>
      </c>
      <c r="K30" s="117">
        <v>4</v>
      </c>
      <c r="L30" s="117">
        <v>3</v>
      </c>
      <c r="M30" s="117">
        <v>6</v>
      </c>
      <c r="N30" s="117">
        <v>2</v>
      </c>
      <c r="O30" s="117">
        <v>6</v>
      </c>
      <c r="P30" s="117">
        <v>4</v>
      </c>
      <c r="Q30" s="117">
        <v>5</v>
      </c>
      <c r="R30" s="117">
        <v>3</v>
      </c>
      <c r="S30" s="117">
        <v>4</v>
      </c>
      <c r="T30" s="117">
        <v>4</v>
      </c>
      <c r="V30" s="117">
        <f t="shared" si="2"/>
        <v>43</v>
      </c>
      <c r="W30" s="117">
        <f t="shared" si="2"/>
        <v>25</v>
      </c>
      <c r="X30" s="117">
        <v>16</v>
      </c>
    </row>
    <row r="31" spans="1:24" ht="12.75">
      <c r="A31" s="115">
        <v>9</v>
      </c>
      <c r="B31" s="115" t="s">
        <v>387</v>
      </c>
      <c r="C31" s="116" t="s">
        <v>123</v>
      </c>
      <c r="D31" s="116" t="s">
        <v>5</v>
      </c>
      <c r="E31" s="117">
        <v>6</v>
      </c>
      <c r="F31" s="117">
        <v>3</v>
      </c>
      <c r="G31" s="117">
        <v>6</v>
      </c>
      <c r="H31" s="117">
        <v>4</v>
      </c>
      <c r="I31" s="117">
        <v>6</v>
      </c>
      <c r="J31" s="117">
        <v>2</v>
      </c>
      <c r="K31" s="117">
        <v>4</v>
      </c>
      <c r="L31" s="117">
        <v>2</v>
      </c>
      <c r="M31" s="117">
        <v>5</v>
      </c>
      <c r="N31" s="117">
        <v>2</v>
      </c>
      <c r="O31" s="117">
        <v>3</v>
      </c>
      <c r="P31" s="117">
        <v>2</v>
      </c>
      <c r="Q31" s="117">
        <v>5</v>
      </c>
      <c r="R31" s="117">
        <v>3</v>
      </c>
      <c r="S31" s="117">
        <v>6</v>
      </c>
      <c r="T31" s="117">
        <v>4</v>
      </c>
      <c r="V31" s="117">
        <f t="shared" si="2"/>
        <v>41</v>
      </c>
      <c r="W31" s="117">
        <f t="shared" si="2"/>
        <v>22</v>
      </c>
      <c r="X31" s="117">
        <v>14</v>
      </c>
    </row>
    <row r="32" spans="1:24" ht="12.75">
      <c r="A32" s="115">
        <v>10</v>
      </c>
      <c r="B32" s="115" t="s">
        <v>387</v>
      </c>
      <c r="C32" s="116" t="s">
        <v>327</v>
      </c>
      <c r="D32" s="116" t="s">
        <v>60</v>
      </c>
      <c r="E32" s="117">
        <v>5</v>
      </c>
      <c r="F32" s="117">
        <v>3</v>
      </c>
      <c r="G32" s="117">
        <v>6</v>
      </c>
      <c r="H32" s="117">
        <v>4</v>
      </c>
      <c r="I32" s="117">
        <v>6</v>
      </c>
      <c r="J32" s="117">
        <v>2</v>
      </c>
      <c r="K32" s="117">
        <v>5</v>
      </c>
      <c r="L32" s="117">
        <v>3</v>
      </c>
      <c r="M32" s="117">
        <v>5</v>
      </c>
      <c r="N32" s="117">
        <v>2</v>
      </c>
      <c r="O32" s="117">
        <v>4</v>
      </c>
      <c r="P32" s="117">
        <v>3</v>
      </c>
      <c r="Q32" s="117">
        <v>3</v>
      </c>
      <c r="R32" s="117">
        <v>2</v>
      </c>
      <c r="S32" s="117">
        <v>6</v>
      </c>
      <c r="T32" s="117">
        <v>4</v>
      </c>
      <c r="V32" s="117">
        <f t="shared" si="2"/>
        <v>40</v>
      </c>
      <c r="W32" s="117">
        <f t="shared" si="2"/>
        <v>23</v>
      </c>
      <c r="X32" s="117">
        <v>8</v>
      </c>
    </row>
    <row r="33" spans="1:24" ht="12.75">
      <c r="A33" s="115">
        <v>11</v>
      </c>
      <c r="B33" s="115" t="s">
        <v>387</v>
      </c>
      <c r="C33" s="116" t="s">
        <v>677</v>
      </c>
      <c r="D33" s="116" t="s">
        <v>3</v>
      </c>
      <c r="E33" s="117">
        <v>5</v>
      </c>
      <c r="F33" s="117">
        <v>3</v>
      </c>
      <c r="G33" s="117">
        <v>5</v>
      </c>
      <c r="H33" s="117">
        <v>3</v>
      </c>
      <c r="I33" s="117">
        <v>5</v>
      </c>
      <c r="J33" s="117">
        <v>2</v>
      </c>
      <c r="K33" s="117">
        <v>5</v>
      </c>
      <c r="L33" s="117">
        <v>4</v>
      </c>
      <c r="M33" s="117">
        <v>5</v>
      </c>
      <c r="N33" s="117">
        <v>2</v>
      </c>
      <c r="O33" s="117">
        <v>4</v>
      </c>
      <c r="P33" s="117">
        <v>2</v>
      </c>
      <c r="Q33" s="117">
        <v>6</v>
      </c>
      <c r="R33" s="117">
        <v>4</v>
      </c>
      <c r="S33" s="117">
        <v>4</v>
      </c>
      <c r="T33" s="117">
        <v>3</v>
      </c>
      <c r="V33" s="117">
        <f t="shared" si="2"/>
        <v>39</v>
      </c>
      <c r="W33" s="117">
        <f t="shared" si="2"/>
        <v>23</v>
      </c>
      <c r="X33" s="117">
        <v>8</v>
      </c>
    </row>
    <row r="34" spans="1:24" ht="12.75">
      <c r="A34" s="115">
        <v>12</v>
      </c>
      <c r="B34" s="115" t="s">
        <v>387</v>
      </c>
      <c r="C34" s="116" t="s">
        <v>73</v>
      </c>
      <c r="D34" s="116" t="s">
        <v>313</v>
      </c>
      <c r="E34" s="117">
        <v>6</v>
      </c>
      <c r="F34" s="117">
        <v>3</v>
      </c>
      <c r="G34" s="117">
        <v>5</v>
      </c>
      <c r="H34" s="117">
        <v>4</v>
      </c>
      <c r="I34" s="117">
        <v>4</v>
      </c>
      <c r="J34" s="117">
        <v>2</v>
      </c>
      <c r="K34" s="117">
        <v>5</v>
      </c>
      <c r="L34" s="117">
        <v>3</v>
      </c>
      <c r="M34" s="117">
        <v>3</v>
      </c>
      <c r="N34" s="117">
        <v>1</v>
      </c>
      <c r="O34" s="117">
        <v>4</v>
      </c>
      <c r="P34" s="117">
        <v>4</v>
      </c>
      <c r="Q34" s="117">
        <v>6</v>
      </c>
      <c r="R34" s="117">
        <v>4</v>
      </c>
      <c r="S34" s="117">
        <v>5</v>
      </c>
      <c r="T34" s="117">
        <v>3</v>
      </c>
      <c r="V34" s="117">
        <f t="shared" si="2"/>
        <v>38</v>
      </c>
      <c r="W34" s="117">
        <f t="shared" si="2"/>
        <v>24</v>
      </c>
      <c r="X34" s="117">
        <v>4</v>
      </c>
    </row>
    <row r="35" spans="1:24" ht="12.75">
      <c r="A35" s="115">
        <v>13</v>
      </c>
      <c r="B35" s="115" t="s">
        <v>387</v>
      </c>
      <c r="C35" s="116" t="s">
        <v>11</v>
      </c>
      <c r="D35" s="116" t="s">
        <v>6</v>
      </c>
      <c r="E35" s="117">
        <v>6</v>
      </c>
      <c r="F35" s="117">
        <v>3</v>
      </c>
      <c r="G35" s="117">
        <v>5</v>
      </c>
      <c r="H35" s="117">
        <v>3</v>
      </c>
      <c r="I35" s="117">
        <v>3</v>
      </c>
      <c r="J35" s="117">
        <v>2</v>
      </c>
      <c r="K35" s="117">
        <v>4</v>
      </c>
      <c r="L35" s="117">
        <v>3</v>
      </c>
      <c r="M35" s="117">
        <v>4</v>
      </c>
      <c r="N35" s="117">
        <v>2</v>
      </c>
      <c r="O35" s="117">
        <v>5</v>
      </c>
      <c r="P35" s="117">
        <v>4</v>
      </c>
      <c r="Q35" s="117">
        <v>6</v>
      </c>
      <c r="R35" s="117">
        <v>4</v>
      </c>
      <c r="S35" s="117">
        <v>4</v>
      </c>
      <c r="T35" s="117">
        <v>3</v>
      </c>
      <c r="V35" s="117">
        <f t="shared" si="2"/>
        <v>37</v>
      </c>
      <c r="W35" s="117">
        <f t="shared" si="2"/>
        <v>24</v>
      </c>
      <c r="X35" s="117">
        <v>6</v>
      </c>
    </row>
    <row r="36" spans="1:24" ht="12.75">
      <c r="A36" s="184">
        <v>14</v>
      </c>
      <c r="B36" s="184" t="s">
        <v>387</v>
      </c>
      <c r="C36" s="185" t="s">
        <v>42</v>
      </c>
      <c r="D36" s="185" t="s">
        <v>313</v>
      </c>
      <c r="E36" s="186">
        <v>6</v>
      </c>
      <c r="F36" s="186">
        <v>3</v>
      </c>
      <c r="G36" s="186">
        <v>5</v>
      </c>
      <c r="H36" s="186">
        <v>4</v>
      </c>
      <c r="I36" s="186">
        <v>5</v>
      </c>
      <c r="J36" s="186">
        <v>2</v>
      </c>
      <c r="K36" s="186">
        <v>5</v>
      </c>
      <c r="L36" s="186">
        <v>4</v>
      </c>
      <c r="M36" s="186">
        <v>4</v>
      </c>
      <c r="N36" s="186">
        <v>2</v>
      </c>
      <c r="O36" s="186">
        <v>5</v>
      </c>
      <c r="P36" s="186">
        <v>3</v>
      </c>
      <c r="Q36" s="186">
        <v>3</v>
      </c>
      <c r="R36" s="186">
        <v>3</v>
      </c>
      <c r="S36" s="186">
        <v>3</v>
      </c>
      <c r="T36" s="186">
        <v>3</v>
      </c>
      <c r="V36" s="186">
        <f t="shared" si="2"/>
        <v>36</v>
      </c>
      <c r="W36" s="186">
        <f t="shared" si="2"/>
        <v>24</v>
      </c>
      <c r="X36" s="186">
        <v>7</v>
      </c>
    </row>
    <row r="37" spans="1:24" ht="12.75">
      <c r="A37" s="115">
        <v>15</v>
      </c>
      <c r="B37" s="115" t="s">
        <v>387</v>
      </c>
      <c r="C37" s="116" t="s">
        <v>71</v>
      </c>
      <c r="D37" s="116" t="s">
        <v>60</v>
      </c>
      <c r="E37" s="117">
        <v>6</v>
      </c>
      <c r="F37" s="117">
        <v>3</v>
      </c>
      <c r="G37" s="117">
        <v>5</v>
      </c>
      <c r="H37" s="117">
        <v>3</v>
      </c>
      <c r="I37" s="117">
        <v>5</v>
      </c>
      <c r="J37" s="117">
        <v>2</v>
      </c>
      <c r="K37" s="117">
        <v>3</v>
      </c>
      <c r="L37" s="117">
        <v>3</v>
      </c>
      <c r="M37" s="117">
        <v>2</v>
      </c>
      <c r="N37" s="117">
        <v>2</v>
      </c>
      <c r="O37" s="117">
        <v>5</v>
      </c>
      <c r="P37" s="117">
        <v>4</v>
      </c>
      <c r="Q37" s="117">
        <v>6</v>
      </c>
      <c r="R37" s="117">
        <v>4</v>
      </c>
      <c r="S37" s="117">
        <v>3</v>
      </c>
      <c r="T37" s="117">
        <v>3</v>
      </c>
      <c r="U37" s="177"/>
      <c r="V37" s="117">
        <f t="shared" si="2"/>
        <v>35</v>
      </c>
      <c r="W37" s="117">
        <f t="shared" si="2"/>
        <v>24</v>
      </c>
      <c r="X37" s="117">
        <v>3</v>
      </c>
    </row>
    <row r="38" spans="1:24" ht="12.75">
      <c r="A38" s="28"/>
      <c r="B38" s="28"/>
      <c r="C38" s="19"/>
      <c r="D38" s="19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17"/>
      <c r="V38" s="66"/>
      <c r="W38" s="66"/>
      <c r="X38" s="66"/>
    </row>
    <row r="39" spans="1:24" ht="12.75">
      <c r="A39" s="115">
        <v>1</v>
      </c>
      <c r="B39" s="115" t="s">
        <v>386</v>
      </c>
      <c r="C39" s="116" t="s">
        <v>678</v>
      </c>
      <c r="D39" s="116" t="s">
        <v>3</v>
      </c>
      <c r="E39" s="117">
        <v>6</v>
      </c>
      <c r="F39" s="117">
        <v>3</v>
      </c>
      <c r="G39" s="117">
        <v>5</v>
      </c>
      <c r="H39" s="117">
        <v>3</v>
      </c>
      <c r="I39" s="117">
        <v>4</v>
      </c>
      <c r="J39" s="117">
        <v>2</v>
      </c>
      <c r="K39" s="117">
        <v>5</v>
      </c>
      <c r="L39" s="117">
        <v>4</v>
      </c>
      <c r="M39" s="117">
        <v>5</v>
      </c>
      <c r="N39" s="117">
        <v>2</v>
      </c>
      <c r="O39" s="117">
        <v>6</v>
      </c>
      <c r="P39" s="117">
        <v>4</v>
      </c>
      <c r="Q39" s="117">
        <v>5</v>
      </c>
      <c r="R39" s="117">
        <v>3</v>
      </c>
      <c r="S39" s="117">
        <v>4</v>
      </c>
      <c r="T39" s="117">
        <v>3</v>
      </c>
      <c r="U39" s="177"/>
      <c r="V39" s="117">
        <f aca="true" t="shared" si="3" ref="V39:W49">SUM(E39,G39,I39,K39,M39,O39,Q39,S39)</f>
        <v>40</v>
      </c>
      <c r="W39" s="117">
        <f t="shared" si="3"/>
        <v>24</v>
      </c>
      <c r="X39" s="117">
        <v>9</v>
      </c>
    </row>
    <row r="40" spans="1:24" ht="12.75">
      <c r="A40" s="181">
        <v>2</v>
      </c>
      <c r="B40" s="181" t="s">
        <v>386</v>
      </c>
      <c r="C40" s="182" t="s">
        <v>677</v>
      </c>
      <c r="D40" s="182" t="s">
        <v>3</v>
      </c>
      <c r="E40" s="183">
        <v>5</v>
      </c>
      <c r="F40" s="183">
        <v>3</v>
      </c>
      <c r="G40" s="183">
        <v>5</v>
      </c>
      <c r="H40" s="183">
        <v>3</v>
      </c>
      <c r="I40" s="183">
        <v>5</v>
      </c>
      <c r="J40" s="183">
        <v>2</v>
      </c>
      <c r="K40" s="183">
        <v>6</v>
      </c>
      <c r="L40" s="183">
        <v>4</v>
      </c>
      <c r="M40" s="183">
        <v>5</v>
      </c>
      <c r="N40" s="183">
        <v>2</v>
      </c>
      <c r="O40" s="183">
        <v>4</v>
      </c>
      <c r="P40" s="183">
        <v>2</v>
      </c>
      <c r="Q40" s="183">
        <v>6</v>
      </c>
      <c r="R40" s="183">
        <v>4</v>
      </c>
      <c r="S40" s="183">
        <v>4</v>
      </c>
      <c r="T40" s="183">
        <v>3</v>
      </c>
      <c r="V40" s="183">
        <f t="shared" si="3"/>
        <v>40</v>
      </c>
      <c r="W40" s="183">
        <f t="shared" si="3"/>
        <v>23</v>
      </c>
      <c r="X40" s="183">
        <v>8</v>
      </c>
    </row>
    <row r="41" spans="1:24" ht="12.75">
      <c r="A41" s="115">
        <v>3</v>
      </c>
      <c r="B41" s="115" t="s">
        <v>386</v>
      </c>
      <c r="C41" s="116" t="s">
        <v>68</v>
      </c>
      <c r="D41" s="116" t="s">
        <v>679</v>
      </c>
      <c r="E41" s="117">
        <v>5</v>
      </c>
      <c r="F41" s="117">
        <v>3</v>
      </c>
      <c r="G41" s="117">
        <v>4</v>
      </c>
      <c r="H41" s="117">
        <v>3</v>
      </c>
      <c r="I41" s="117">
        <v>6</v>
      </c>
      <c r="J41" s="117">
        <v>2</v>
      </c>
      <c r="K41" s="117">
        <v>5</v>
      </c>
      <c r="L41" s="117">
        <v>4</v>
      </c>
      <c r="M41" s="117">
        <v>5</v>
      </c>
      <c r="N41" s="117">
        <v>2</v>
      </c>
      <c r="O41" s="117">
        <v>5</v>
      </c>
      <c r="P41" s="117">
        <v>4</v>
      </c>
      <c r="Q41" s="117">
        <v>6</v>
      </c>
      <c r="R41" s="117">
        <v>4</v>
      </c>
      <c r="S41" s="117">
        <v>3</v>
      </c>
      <c r="T41" s="117">
        <v>3</v>
      </c>
      <c r="V41" s="117">
        <f t="shared" si="3"/>
        <v>39</v>
      </c>
      <c r="W41" s="117">
        <f t="shared" si="3"/>
        <v>25</v>
      </c>
      <c r="X41" s="117">
        <v>10</v>
      </c>
    </row>
    <row r="42" spans="1:24" ht="12.75">
      <c r="A42" s="115">
        <v>4</v>
      </c>
      <c r="B42" s="115" t="s">
        <v>386</v>
      </c>
      <c r="C42" s="116" t="s">
        <v>88</v>
      </c>
      <c r="D42" s="116" t="s">
        <v>13</v>
      </c>
      <c r="E42" s="117">
        <v>6</v>
      </c>
      <c r="F42" s="117">
        <v>3</v>
      </c>
      <c r="G42" s="117">
        <v>6</v>
      </c>
      <c r="H42" s="117">
        <v>4</v>
      </c>
      <c r="I42" s="117">
        <v>5</v>
      </c>
      <c r="J42" s="117">
        <v>2</v>
      </c>
      <c r="K42" s="117">
        <v>6</v>
      </c>
      <c r="L42" s="117">
        <v>4</v>
      </c>
      <c r="M42" s="117">
        <v>3</v>
      </c>
      <c r="N42" s="117">
        <v>1</v>
      </c>
      <c r="O42" s="117">
        <v>5</v>
      </c>
      <c r="P42" s="117">
        <v>3</v>
      </c>
      <c r="Q42" s="117">
        <v>4</v>
      </c>
      <c r="R42" s="117">
        <v>3</v>
      </c>
      <c r="S42" s="117">
        <v>4</v>
      </c>
      <c r="T42" s="117">
        <v>3</v>
      </c>
      <c r="V42" s="117">
        <f t="shared" si="3"/>
        <v>39</v>
      </c>
      <c r="W42" s="117">
        <f t="shared" si="3"/>
        <v>23</v>
      </c>
      <c r="X42" s="117">
        <v>9</v>
      </c>
    </row>
    <row r="43" spans="1:24" ht="12.75">
      <c r="A43" s="115">
        <v>5</v>
      </c>
      <c r="B43" s="115" t="s">
        <v>386</v>
      </c>
      <c r="C43" s="116" t="s">
        <v>680</v>
      </c>
      <c r="D43" s="116" t="s">
        <v>13</v>
      </c>
      <c r="E43" s="117">
        <v>6</v>
      </c>
      <c r="F43" s="117">
        <v>3</v>
      </c>
      <c r="G43" s="117">
        <v>3</v>
      </c>
      <c r="H43" s="117">
        <v>3</v>
      </c>
      <c r="I43" s="117">
        <v>6</v>
      </c>
      <c r="J43" s="117">
        <v>2</v>
      </c>
      <c r="K43" s="117">
        <v>2</v>
      </c>
      <c r="L43" s="117">
        <v>2</v>
      </c>
      <c r="M43" s="117">
        <v>4</v>
      </c>
      <c r="N43" s="117">
        <v>2</v>
      </c>
      <c r="O43" s="117">
        <v>6</v>
      </c>
      <c r="P43" s="117">
        <v>4</v>
      </c>
      <c r="Q43" s="117">
        <v>5</v>
      </c>
      <c r="R43" s="117">
        <v>4</v>
      </c>
      <c r="S43" s="117">
        <v>6</v>
      </c>
      <c r="T43" s="117">
        <v>4</v>
      </c>
      <c r="V43" s="117">
        <f t="shared" si="3"/>
        <v>38</v>
      </c>
      <c r="W43" s="117">
        <f t="shared" si="3"/>
        <v>24</v>
      </c>
      <c r="X43" s="117">
        <v>6</v>
      </c>
    </row>
    <row r="44" spans="1:24" ht="12.75">
      <c r="A44" s="115">
        <v>6</v>
      </c>
      <c r="B44" s="115" t="s">
        <v>386</v>
      </c>
      <c r="C44" s="116" t="s">
        <v>76</v>
      </c>
      <c r="D44" s="116" t="s">
        <v>5</v>
      </c>
      <c r="E44" s="117">
        <v>6</v>
      </c>
      <c r="F44" s="117">
        <v>3</v>
      </c>
      <c r="G44" s="117">
        <v>4</v>
      </c>
      <c r="H44" s="117">
        <v>3</v>
      </c>
      <c r="I44" s="117">
        <v>6</v>
      </c>
      <c r="J44" s="117">
        <v>2</v>
      </c>
      <c r="K44" s="117">
        <v>2</v>
      </c>
      <c r="L44" s="117">
        <v>2</v>
      </c>
      <c r="M44" s="117">
        <v>5</v>
      </c>
      <c r="N44" s="117">
        <v>2</v>
      </c>
      <c r="O44" s="117">
        <v>5</v>
      </c>
      <c r="P44" s="117">
        <v>3</v>
      </c>
      <c r="Q44" s="117">
        <v>6</v>
      </c>
      <c r="R44" s="117">
        <v>4</v>
      </c>
      <c r="S44" s="117">
        <v>4</v>
      </c>
      <c r="T44" s="117">
        <v>3</v>
      </c>
      <c r="V44" s="117">
        <f t="shared" si="3"/>
        <v>38</v>
      </c>
      <c r="W44" s="117">
        <f t="shared" si="3"/>
        <v>22</v>
      </c>
      <c r="X44" s="117">
        <v>14</v>
      </c>
    </row>
    <row r="45" spans="1:24" ht="12.75">
      <c r="A45" s="115">
        <v>7</v>
      </c>
      <c r="B45" s="115" t="s">
        <v>386</v>
      </c>
      <c r="C45" s="116" t="s">
        <v>17</v>
      </c>
      <c r="D45" s="116" t="s">
        <v>49</v>
      </c>
      <c r="E45" s="117">
        <v>6</v>
      </c>
      <c r="F45" s="117">
        <v>3</v>
      </c>
      <c r="G45" s="117">
        <v>5</v>
      </c>
      <c r="H45" s="117">
        <v>4</v>
      </c>
      <c r="I45" s="117">
        <v>5</v>
      </c>
      <c r="J45" s="117">
        <v>2</v>
      </c>
      <c r="K45" s="117">
        <v>3</v>
      </c>
      <c r="L45" s="117">
        <v>3</v>
      </c>
      <c r="M45" s="117">
        <v>3</v>
      </c>
      <c r="N45" s="117">
        <v>2</v>
      </c>
      <c r="O45" s="117">
        <v>4</v>
      </c>
      <c r="P45" s="117">
        <v>4</v>
      </c>
      <c r="Q45" s="117">
        <v>5</v>
      </c>
      <c r="R45" s="117">
        <v>3</v>
      </c>
      <c r="S45" s="117">
        <v>6</v>
      </c>
      <c r="T45" s="117">
        <v>4</v>
      </c>
      <c r="V45" s="117">
        <f t="shared" si="3"/>
        <v>37</v>
      </c>
      <c r="W45" s="117">
        <f t="shared" si="3"/>
        <v>25</v>
      </c>
      <c r="X45" s="117">
        <v>5</v>
      </c>
    </row>
    <row r="46" spans="1:24" ht="12.75">
      <c r="A46" s="115">
        <v>8</v>
      </c>
      <c r="B46" s="115" t="s">
        <v>386</v>
      </c>
      <c r="C46" s="116" t="s">
        <v>69</v>
      </c>
      <c r="D46" s="116" t="s">
        <v>3</v>
      </c>
      <c r="E46" s="117">
        <v>6</v>
      </c>
      <c r="F46" s="117">
        <v>3</v>
      </c>
      <c r="G46" s="117">
        <v>4</v>
      </c>
      <c r="H46" s="117">
        <v>3</v>
      </c>
      <c r="I46" s="117">
        <v>3</v>
      </c>
      <c r="J46" s="117">
        <v>2</v>
      </c>
      <c r="K46" s="117">
        <v>4</v>
      </c>
      <c r="L46" s="117">
        <v>3</v>
      </c>
      <c r="M46" s="117">
        <v>4</v>
      </c>
      <c r="N46" s="117">
        <v>2</v>
      </c>
      <c r="O46" s="117">
        <v>6</v>
      </c>
      <c r="P46" s="117">
        <v>4</v>
      </c>
      <c r="Q46" s="117">
        <v>6</v>
      </c>
      <c r="R46" s="117">
        <v>4</v>
      </c>
      <c r="S46" s="117">
        <v>4</v>
      </c>
      <c r="T46" s="117">
        <v>3</v>
      </c>
      <c r="V46" s="117">
        <f t="shared" si="3"/>
        <v>37</v>
      </c>
      <c r="W46" s="117">
        <f t="shared" si="3"/>
        <v>24</v>
      </c>
      <c r="X46" s="117">
        <v>2</v>
      </c>
    </row>
    <row r="47" spans="1:24" ht="12.75">
      <c r="A47" s="115">
        <v>9</v>
      </c>
      <c r="B47" s="115" t="s">
        <v>386</v>
      </c>
      <c r="C47" s="116" t="s">
        <v>681</v>
      </c>
      <c r="D47" s="116" t="s">
        <v>3</v>
      </c>
      <c r="E47" s="117">
        <v>6</v>
      </c>
      <c r="F47" s="117">
        <v>3</v>
      </c>
      <c r="G47" s="117">
        <v>2</v>
      </c>
      <c r="H47" s="117">
        <v>2</v>
      </c>
      <c r="I47" s="117">
        <v>5</v>
      </c>
      <c r="J47" s="117">
        <v>2</v>
      </c>
      <c r="K47" s="117">
        <v>3</v>
      </c>
      <c r="L47" s="117">
        <v>3</v>
      </c>
      <c r="M47" s="117">
        <v>4</v>
      </c>
      <c r="N47" s="117">
        <v>2</v>
      </c>
      <c r="O47" s="117">
        <v>6</v>
      </c>
      <c r="P47" s="117">
        <v>4</v>
      </c>
      <c r="Q47" s="117">
        <v>6</v>
      </c>
      <c r="R47" s="117">
        <v>4</v>
      </c>
      <c r="S47" s="117">
        <v>4</v>
      </c>
      <c r="T47" s="117">
        <v>3</v>
      </c>
      <c r="V47" s="117">
        <f t="shared" si="3"/>
        <v>36</v>
      </c>
      <c r="W47" s="117">
        <f t="shared" si="3"/>
        <v>23</v>
      </c>
      <c r="X47" s="117">
        <v>4</v>
      </c>
    </row>
    <row r="48" spans="1:24" ht="12.75">
      <c r="A48" s="184">
        <v>10</v>
      </c>
      <c r="B48" s="184" t="s">
        <v>386</v>
      </c>
      <c r="C48" s="185" t="s">
        <v>682</v>
      </c>
      <c r="D48" s="185" t="s">
        <v>3</v>
      </c>
      <c r="E48" s="186">
        <v>5</v>
      </c>
      <c r="F48" s="186">
        <v>3</v>
      </c>
      <c r="G48" s="186">
        <v>6</v>
      </c>
      <c r="H48" s="186">
        <v>4</v>
      </c>
      <c r="I48" s="186">
        <v>5</v>
      </c>
      <c r="J48" s="186">
        <v>2</v>
      </c>
      <c r="K48" s="186">
        <v>4</v>
      </c>
      <c r="L48" s="186">
        <v>3</v>
      </c>
      <c r="M48" s="186">
        <v>2</v>
      </c>
      <c r="N48" s="186">
        <v>1</v>
      </c>
      <c r="O48" s="186">
        <v>5</v>
      </c>
      <c r="P48" s="186">
        <v>4</v>
      </c>
      <c r="Q48" s="186">
        <v>6</v>
      </c>
      <c r="R48" s="186">
        <v>4</v>
      </c>
      <c r="S48" s="186">
        <v>0</v>
      </c>
      <c r="T48" s="186">
        <v>0</v>
      </c>
      <c r="V48" s="186">
        <f t="shared" si="3"/>
        <v>33</v>
      </c>
      <c r="W48" s="186">
        <f t="shared" si="3"/>
        <v>21</v>
      </c>
      <c r="X48" s="186">
        <v>0</v>
      </c>
    </row>
    <row r="49" spans="1:24" ht="12.75">
      <c r="A49" s="115">
        <v>11</v>
      </c>
      <c r="B49" s="115" t="s">
        <v>386</v>
      </c>
      <c r="C49" s="116" t="s">
        <v>314</v>
      </c>
      <c r="D49" s="116" t="s">
        <v>49</v>
      </c>
      <c r="E49" s="117">
        <v>3</v>
      </c>
      <c r="F49" s="117">
        <v>3</v>
      </c>
      <c r="G49" s="117">
        <v>2</v>
      </c>
      <c r="H49" s="117">
        <v>2</v>
      </c>
      <c r="I49" s="117">
        <v>5</v>
      </c>
      <c r="J49" s="117">
        <v>2</v>
      </c>
      <c r="K49" s="117">
        <v>3</v>
      </c>
      <c r="L49" s="117">
        <v>3</v>
      </c>
      <c r="M49" s="117">
        <v>3</v>
      </c>
      <c r="N49" s="117">
        <v>1</v>
      </c>
      <c r="O49" s="117">
        <v>4</v>
      </c>
      <c r="P49" s="117">
        <v>3</v>
      </c>
      <c r="Q49" s="117">
        <v>5</v>
      </c>
      <c r="R49" s="117">
        <v>3</v>
      </c>
      <c r="S49" s="117">
        <v>3</v>
      </c>
      <c r="T49" s="117">
        <v>2</v>
      </c>
      <c r="U49" s="177"/>
      <c r="V49" s="117">
        <f t="shared" si="3"/>
        <v>28</v>
      </c>
      <c r="W49" s="117">
        <f t="shared" si="3"/>
        <v>19</v>
      </c>
      <c r="X49" s="117">
        <v>6</v>
      </c>
    </row>
    <row r="50" spans="1:24" ht="12.75">
      <c r="A50" s="19"/>
      <c r="B50" s="28"/>
      <c r="C50" s="19"/>
      <c r="D50" s="19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6" ht="12.75">
      <c r="A51" s="115">
        <v>1</v>
      </c>
      <c r="B51" s="115" t="s">
        <v>385</v>
      </c>
      <c r="C51" s="116" t="s">
        <v>155</v>
      </c>
      <c r="D51" s="116" t="s">
        <v>60</v>
      </c>
      <c r="E51" s="117">
        <v>6</v>
      </c>
      <c r="F51" s="117">
        <v>3</v>
      </c>
      <c r="G51" s="117">
        <v>4</v>
      </c>
      <c r="H51" s="117">
        <v>3</v>
      </c>
      <c r="I51" s="117">
        <v>6</v>
      </c>
      <c r="J51" s="117">
        <v>2</v>
      </c>
      <c r="K51" s="117">
        <v>6</v>
      </c>
      <c r="L51" s="117">
        <v>4</v>
      </c>
      <c r="M51" s="117">
        <v>6</v>
      </c>
      <c r="N51" s="117">
        <v>2</v>
      </c>
      <c r="O51" s="117">
        <v>6</v>
      </c>
      <c r="P51" s="117">
        <v>4</v>
      </c>
      <c r="Q51" s="117">
        <v>5</v>
      </c>
      <c r="R51" s="117">
        <v>3</v>
      </c>
      <c r="S51" s="117">
        <v>5</v>
      </c>
      <c r="T51" s="117">
        <v>3</v>
      </c>
      <c r="U51" s="177"/>
      <c r="V51" s="117">
        <f aca="true" t="shared" si="4" ref="V51:W53">SUM(E51,G51,I51,K51,M51,O51,Q51,S51)</f>
        <v>44</v>
      </c>
      <c r="W51" s="117">
        <f t="shared" si="4"/>
        <v>24</v>
      </c>
      <c r="X51" s="117">
        <v>15</v>
      </c>
      <c r="Z51" s="17"/>
    </row>
    <row r="52" spans="1:26" ht="12.75">
      <c r="A52" s="178">
        <v>2</v>
      </c>
      <c r="B52" s="178" t="s">
        <v>385</v>
      </c>
      <c r="C52" s="179" t="s">
        <v>170</v>
      </c>
      <c r="D52" s="179" t="s">
        <v>6</v>
      </c>
      <c r="E52" s="180">
        <v>5</v>
      </c>
      <c r="F52" s="180">
        <v>3</v>
      </c>
      <c r="G52" s="180">
        <v>4</v>
      </c>
      <c r="H52" s="180">
        <v>3</v>
      </c>
      <c r="I52" s="180">
        <v>4</v>
      </c>
      <c r="J52" s="180">
        <v>2</v>
      </c>
      <c r="K52" s="180">
        <v>5</v>
      </c>
      <c r="L52" s="180">
        <v>3</v>
      </c>
      <c r="M52" s="180">
        <v>5</v>
      </c>
      <c r="N52" s="180">
        <v>2</v>
      </c>
      <c r="O52" s="180">
        <v>5</v>
      </c>
      <c r="P52" s="180">
        <v>4</v>
      </c>
      <c r="Q52" s="180">
        <v>6</v>
      </c>
      <c r="R52" s="180">
        <v>4</v>
      </c>
      <c r="S52" s="180">
        <v>4</v>
      </c>
      <c r="T52" s="180">
        <v>4</v>
      </c>
      <c r="V52" s="180">
        <f t="shared" si="4"/>
        <v>38</v>
      </c>
      <c r="W52" s="180">
        <f t="shared" si="4"/>
        <v>25</v>
      </c>
      <c r="X52" s="180">
        <v>5</v>
      </c>
      <c r="Z52" s="17"/>
    </row>
    <row r="53" spans="1:24" ht="12.75">
      <c r="A53" s="115">
        <v>3</v>
      </c>
      <c r="B53" s="115" t="s">
        <v>385</v>
      </c>
      <c r="C53" s="116" t="s">
        <v>399</v>
      </c>
      <c r="D53" s="116" t="s">
        <v>60</v>
      </c>
      <c r="E53" s="117">
        <v>4</v>
      </c>
      <c r="F53" s="117">
        <v>2</v>
      </c>
      <c r="G53" s="117">
        <v>2</v>
      </c>
      <c r="H53" s="117">
        <v>2</v>
      </c>
      <c r="I53" s="117">
        <v>5</v>
      </c>
      <c r="J53" s="117">
        <v>2</v>
      </c>
      <c r="K53" s="117">
        <v>5</v>
      </c>
      <c r="L53" s="117">
        <v>4</v>
      </c>
      <c r="M53" s="117">
        <v>5</v>
      </c>
      <c r="N53" s="117">
        <v>2</v>
      </c>
      <c r="O53" s="117">
        <v>6</v>
      </c>
      <c r="P53" s="117">
        <v>4</v>
      </c>
      <c r="Q53" s="117">
        <v>3</v>
      </c>
      <c r="R53" s="117">
        <v>2</v>
      </c>
      <c r="S53" s="117">
        <v>5</v>
      </c>
      <c r="T53" s="117">
        <v>4</v>
      </c>
      <c r="U53" s="177"/>
      <c r="V53" s="117">
        <f t="shared" si="4"/>
        <v>35</v>
      </c>
      <c r="W53" s="117">
        <f t="shared" si="4"/>
        <v>22</v>
      </c>
      <c r="X53" s="117">
        <v>4</v>
      </c>
    </row>
    <row r="54" spans="1:24" ht="12.75">
      <c r="A54" s="28"/>
      <c r="B54" s="28"/>
      <c r="C54" s="19"/>
      <c r="D54" s="19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17"/>
      <c r="V54" s="66"/>
      <c r="W54" s="66"/>
      <c r="X54" s="66"/>
    </row>
    <row r="55" spans="1:24" ht="12.75">
      <c r="A55" s="115">
        <v>1</v>
      </c>
      <c r="B55" s="115" t="s">
        <v>306</v>
      </c>
      <c r="C55" s="116" t="s">
        <v>56</v>
      </c>
      <c r="D55" s="116" t="s">
        <v>6</v>
      </c>
      <c r="E55" s="117">
        <v>5</v>
      </c>
      <c r="F55" s="117">
        <v>3</v>
      </c>
      <c r="G55" s="117">
        <v>5</v>
      </c>
      <c r="H55" s="117">
        <v>4</v>
      </c>
      <c r="I55" s="117">
        <v>6</v>
      </c>
      <c r="J55" s="117">
        <v>2</v>
      </c>
      <c r="K55" s="117">
        <v>6</v>
      </c>
      <c r="L55" s="117">
        <v>3</v>
      </c>
      <c r="M55" s="117">
        <v>6</v>
      </c>
      <c r="N55" s="117">
        <v>1</v>
      </c>
      <c r="O55" s="117">
        <v>4</v>
      </c>
      <c r="P55" s="117">
        <v>3</v>
      </c>
      <c r="Q55" s="117">
        <v>6</v>
      </c>
      <c r="R55" s="117">
        <v>4</v>
      </c>
      <c r="S55" s="117">
        <v>3</v>
      </c>
      <c r="T55" s="117">
        <v>3</v>
      </c>
      <c r="U55" s="177"/>
      <c r="V55" s="117">
        <f aca="true" t="shared" si="5" ref="V55:W60">SUM(E55,G55,I55,K55,M55,O55,Q55,S55)</f>
        <v>41</v>
      </c>
      <c r="W55" s="117">
        <f t="shared" si="5"/>
        <v>23</v>
      </c>
      <c r="X55" s="117">
        <v>18</v>
      </c>
    </row>
    <row r="56" spans="1:24" ht="12.75">
      <c r="A56" s="181">
        <v>2</v>
      </c>
      <c r="B56" s="181" t="s">
        <v>306</v>
      </c>
      <c r="C56" s="182" t="s">
        <v>676</v>
      </c>
      <c r="D56" s="182" t="s">
        <v>6</v>
      </c>
      <c r="E56" s="183">
        <v>6</v>
      </c>
      <c r="F56" s="183">
        <v>3</v>
      </c>
      <c r="G56" s="183">
        <v>5</v>
      </c>
      <c r="H56" s="183">
        <v>3</v>
      </c>
      <c r="I56" s="183">
        <v>6</v>
      </c>
      <c r="J56" s="183">
        <v>2</v>
      </c>
      <c r="K56" s="183">
        <v>3</v>
      </c>
      <c r="L56" s="183">
        <v>2</v>
      </c>
      <c r="M56" s="183">
        <v>4</v>
      </c>
      <c r="N56" s="183">
        <v>1</v>
      </c>
      <c r="O56" s="183">
        <v>4</v>
      </c>
      <c r="P56" s="183">
        <v>3</v>
      </c>
      <c r="Q56" s="183">
        <v>5</v>
      </c>
      <c r="R56" s="183">
        <v>3</v>
      </c>
      <c r="S56" s="183">
        <v>5</v>
      </c>
      <c r="T56" s="183">
        <v>4</v>
      </c>
      <c r="V56" s="183">
        <f t="shared" si="5"/>
        <v>38</v>
      </c>
      <c r="W56" s="183">
        <f t="shared" si="5"/>
        <v>21</v>
      </c>
      <c r="X56" s="183">
        <v>12</v>
      </c>
    </row>
    <row r="57" spans="1:24" ht="12.75">
      <c r="A57" s="115">
        <v>3</v>
      </c>
      <c r="B57" s="115" t="s">
        <v>306</v>
      </c>
      <c r="C57" s="116" t="s">
        <v>154</v>
      </c>
      <c r="D57" s="116" t="s">
        <v>13</v>
      </c>
      <c r="E57" s="117">
        <v>5</v>
      </c>
      <c r="F57" s="117">
        <v>3</v>
      </c>
      <c r="G57" s="117">
        <v>4</v>
      </c>
      <c r="H57" s="117">
        <v>3</v>
      </c>
      <c r="I57" s="117">
        <v>4</v>
      </c>
      <c r="J57" s="117">
        <v>2</v>
      </c>
      <c r="K57" s="117">
        <v>6</v>
      </c>
      <c r="L57" s="117">
        <v>3</v>
      </c>
      <c r="M57" s="117">
        <v>3</v>
      </c>
      <c r="N57" s="117">
        <v>1</v>
      </c>
      <c r="O57" s="117">
        <v>5</v>
      </c>
      <c r="P57" s="117">
        <v>3</v>
      </c>
      <c r="Q57" s="117">
        <v>6</v>
      </c>
      <c r="R57" s="117">
        <v>4</v>
      </c>
      <c r="S57" s="117">
        <v>3</v>
      </c>
      <c r="T57" s="117">
        <v>3</v>
      </c>
      <c r="V57" s="117">
        <f t="shared" si="5"/>
        <v>36</v>
      </c>
      <c r="W57" s="117">
        <f t="shared" si="5"/>
        <v>22</v>
      </c>
      <c r="X57" s="117">
        <v>7</v>
      </c>
    </row>
    <row r="58" spans="1:24" ht="12.75">
      <c r="A58" s="188">
        <v>4</v>
      </c>
      <c r="B58" s="115" t="s">
        <v>306</v>
      </c>
      <c r="C58" s="116" t="s">
        <v>8</v>
      </c>
      <c r="D58" s="116" t="s">
        <v>6</v>
      </c>
      <c r="E58" s="117">
        <v>3</v>
      </c>
      <c r="F58" s="117">
        <v>2</v>
      </c>
      <c r="G58" s="117">
        <v>6</v>
      </c>
      <c r="H58" s="117">
        <v>4</v>
      </c>
      <c r="I58" s="117">
        <v>5</v>
      </c>
      <c r="J58" s="117">
        <v>2</v>
      </c>
      <c r="K58" s="117">
        <v>5</v>
      </c>
      <c r="L58" s="117">
        <v>3</v>
      </c>
      <c r="M58" s="117">
        <v>3</v>
      </c>
      <c r="N58" s="117">
        <v>1</v>
      </c>
      <c r="O58" s="117">
        <v>4</v>
      </c>
      <c r="P58" s="117">
        <v>4</v>
      </c>
      <c r="Q58" s="117">
        <v>3</v>
      </c>
      <c r="R58" s="117">
        <v>2</v>
      </c>
      <c r="S58" s="117">
        <v>5</v>
      </c>
      <c r="T58" s="117">
        <v>4</v>
      </c>
      <c r="V58" s="117">
        <f t="shared" si="5"/>
        <v>34</v>
      </c>
      <c r="W58" s="117">
        <f t="shared" si="5"/>
        <v>22</v>
      </c>
      <c r="X58" s="117">
        <v>6</v>
      </c>
    </row>
    <row r="59" spans="1:24" ht="12.75">
      <c r="A59" s="115">
        <v>5</v>
      </c>
      <c r="B59" s="115" t="s">
        <v>306</v>
      </c>
      <c r="C59" s="116" t="s">
        <v>71</v>
      </c>
      <c r="D59" s="116" t="s">
        <v>3</v>
      </c>
      <c r="E59" s="117">
        <v>2</v>
      </c>
      <c r="F59" s="117">
        <v>2</v>
      </c>
      <c r="G59" s="117">
        <v>4</v>
      </c>
      <c r="H59" s="117">
        <v>3</v>
      </c>
      <c r="I59" s="117">
        <v>6</v>
      </c>
      <c r="J59" s="117">
        <v>2</v>
      </c>
      <c r="K59" s="117">
        <v>4</v>
      </c>
      <c r="L59" s="117">
        <v>3</v>
      </c>
      <c r="M59" s="117">
        <v>6</v>
      </c>
      <c r="N59" s="117">
        <v>1</v>
      </c>
      <c r="O59" s="117">
        <v>6</v>
      </c>
      <c r="P59" s="117">
        <v>4</v>
      </c>
      <c r="Q59" s="117">
        <v>5</v>
      </c>
      <c r="R59" s="117">
        <v>3</v>
      </c>
      <c r="S59" s="117">
        <v>1</v>
      </c>
      <c r="T59" s="117">
        <v>1</v>
      </c>
      <c r="V59" s="117">
        <f t="shared" si="5"/>
        <v>34</v>
      </c>
      <c r="W59" s="117">
        <f t="shared" si="5"/>
        <v>19</v>
      </c>
      <c r="X59" s="117">
        <v>17</v>
      </c>
    </row>
    <row r="60" spans="1:24" ht="12.75">
      <c r="A60" s="115">
        <v>6</v>
      </c>
      <c r="B60" s="115" t="s">
        <v>306</v>
      </c>
      <c r="C60" s="116" t="s">
        <v>73</v>
      </c>
      <c r="D60" s="116" t="s">
        <v>13</v>
      </c>
      <c r="E60" s="117">
        <v>4</v>
      </c>
      <c r="F60" s="117">
        <v>3</v>
      </c>
      <c r="G60" s="117">
        <v>1</v>
      </c>
      <c r="H60" s="117">
        <v>1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V60" s="117">
        <f t="shared" si="5"/>
        <v>5</v>
      </c>
      <c r="W60" s="117">
        <f t="shared" si="5"/>
        <v>4</v>
      </c>
      <c r="X60" s="117"/>
    </row>
    <row r="61" spans="1:24" ht="12.75">
      <c r="A61" s="115"/>
      <c r="B61" s="115"/>
      <c r="C61" s="116"/>
      <c r="D61" s="116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V61" s="117"/>
      <c r="W61" s="117"/>
      <c r="X61" s="117"/>
    </row>
    <row r="62" spans="1:24" ht="12.75">
      <c r="A62" s="115">
        <v>1</v>
      </c>
      <c r="B62" s="115" t="s">
        <v>305</v>
      </c>
      <c r="C62" s="116" t="s">
        <v>88</v>
      </c>
      <c r="D62" s="116" t="s">
        <v>13</v>
      </c>
      <c r="E62" s="117">
        <v>3</v>
      </c>
      <c r="F62" s="117">
        <v>2</v>
      </c>
      <c r="G62" s="117">
        <v>4</v>
      </c>
      <c r="H62" s="117">
        <v>3</v>
      </c>
      <c r="I62" s="117">
        <v>2</v>
      </c>
      <c r="J62" s="117">
        <v>2</v>
      </c>
      <c r="K62" s="117">
        <v>2</v>
      </c>
      <c r="L62" s="117">
        <v>2</v>
      </c>
      <c r="M62" s="117">
        <v>4</v>
      </c>
      <c r="N62" s="117">
        <v>1</v>
      </c>
      <c r="O62" s="117">
        <v>1</v>
      </c>
      <c r="P62" s="117">
        <v>1</v>
      </c>
      <c r="Q62" s="117">
        <v>3</v>
      </c>
      <c r="R62" s="117">
        <v>3</v>
      </c>
      <c r="S62" s="117">
        <v>1</v>
      </c>
      <c r="T62" s="117">
        <v>1</v>
      </c>
      <c r="V62" s="117">
        <f>SUM(E62,G62,I62,K62,M62,O62,Q62,S62)</f>
        <v>20</v>
      </c>
      <c r="W62" s="117">
        <f>SUM(F62,H62,J62,L62,N62,P62,R62,T62)</f>
        <v>15</v>
      </c>
      <c r="X62" s="117">
        <v>8</v>
      </c>
    </row>
    <row r="63" spans="1:24" ht="12.75">
      <c r="A63" s="115"/>
      <c r="B63" s="115"/>
      <c r="C63" s="116"/>
      <c r="D63" s="116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117"/>
      <c r="W63" s="117"/>
      <c r="X63" s="117"/>
    </row>
    <row r="64" spans="1:24" ht="12.75">
      <c r="A64" s="115">
        <v>1</v>
      </c>
      <c r="B64" s="115" t="s">
        <v>304</v>
      </c>
      <c r="C64" s="116" t="s">
        <v>155</v>
      </c>
      <c r="D64" s="116" t="s">
        <v>3</v>
      </c>
      <c r="E64" s="117">
        <v>4</v>
      </c>
      <c r="F64" s="117">
        <v>2</v>
      </c>
      <c r="G64" s="117">
        <v>2</v>
      </c>
      <c r="H64" s="117">
        <v>2</v>
      </c>
      <c r="I64" s="117">
        <v>3</v>
      </c>
      <c r="J64" s="117">
        <v>2</v>
      </c>
      <c r="K64" s="117">
        <v>4</v>
      </c>
      <c r="L64" s="117">
        <v>2</v>
      </c>
      <c r="M64" s="117">
        <v>4</v>
      </c>
      <c r="N64" s="117">
        <v>1</v>
      </c>
      <c r="O64" s="117">
        <v>0</v>
      </c>
      <c r="P64" s="117">
        <v>0</v>
      </c>
      <c r="Q64" s="117">
        <v>3</v>
      </c>
      <c r="R64" s="117">
        <v>2</v>
      </c>
      <c r="S64" s="117">
        <v>0</v>
      </c>
      <c r="T64" s="117">
        <v>0</v>
      </c>
      <c r="V64" s="117">
        <f>SUM(E64,G64,I64,K64,M64,O64,Q64,S64)</f>
        <v>20</v>
      </c>
      <c r="W64" s="117">
        <f>SUM(F64,H64,J64,L64,N64,P64,R64,T64)</f>
        <v>11</v>
      </c>
      <c r="X64" s="117">
        <v>9</v>
      </c>
    </row>
    <row r="65" spans="1:24" ht="12.75">
      <c r="A65" s="28"/>
      <c r="B65" s="28"/>
      <c r="C65" s="19"/>
      <c r="D65" s="19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V65" s="66"/>
      <c r="W65" s="66"/>
      <c r="X65" s="66"/>
    </row>
    <row r="66" spans="1:24" ht="12.75">
      <c r="A66" s="115">
        <v>1</v>
      </c>
      <c r="B66" s="115" t="s">
        <v>308</v>
      </c>
      <c r="C66" s="116" t="s">
        <v>676</v>
      </c>
      <c r="D66" s="116" t="s">
        <v>6</v>
      </c>
      <c r="E66" s="117">
        <v>6</v>
      </c>
      <c r="F66" s="117">
        <v>3</v>
      </c>
      <c r="G66" s="117">
        <v>6</v>
      </c>
      <c r="H66" s="117">
        <v>4</v>
      </c>
      <c r="I66" s="117">
        <v>6</v>
      </c>
      <c r="J66" s="117">
        <v>2</v>
      </c>
      <c r="K66" s="117">
        <v>5</v>
      </c>
      <c r="L66" s="117">
        <v>3</v>
      </c>
      <c r="M66" s="117">
        <v>5</v>
      </c>
      <c r="N66" s="117">
        <v>1</v>
      </c>
      <c r="O66" s="117">
        <v>6</v>
      </c>
      <c r="P66" s="117">
        <v>4</v>
      </c>
      <c r="Q66" s="117">
        <v>6</v>
      </c>
      <c r="R66" s="117">
        <v>4</v>
      </c>
      <c r="S66" s="117">
        <v>6</v>
      </c>
      <c r="T66" s="117">
        <v>4</v>
      </c>
      <c r="V66" s="117">
        <f aca="true" t="shared" si="6" ref="V66:W68">SUM(E66,G66,I66,K66,M66,O66,Q66,S66)</f>
        <v>46</v>
      </c>
      <c r="W66" s="117">
        <f t="shared" si="6"/>
        <v>25</v>
      </c>
      <c r="X66" s="117">
        <v>21</v>
      </c>
    </row>
    <row r="67" spans="1:24" ht="12.75">
      <c r="A67" s="115">
        <v>2</v>
      </c>
      <c r="B67" s="115" t="s">
        <v>308</v>
      </c>
      <c r="C67" s="116" t="s">
        <v>683</v>
      </c>
      <c r="D67" s="116" t="s">
        <v>3</v>
      </c>
      <c r="E67" s="117">
        <v>6</v>
      </c>
      <c r="F67" s="117">
        <v>3</v>
      </c>
      <c r="G67" s="117">
        <v>6</v>
      </c>
      <c r="H67" s="117">
        <v>4</v>
      </c>
      <c r="I67" s="117">
        <v>6</v>
      </c>
      <c r="J67" s="117">
        <v>2</v>
      </c>
      <c r="K67" s="117">
        <v>5</v>
      </c>
      <c r="L67" s="117">
        <v>4</v>
      </c>
      <c r="M67" s="117">
        <v>6</v>
      </c>
      <c r="N67" s="117">
        <v>1</v>
      </c>
      <c r="O67" s="117">
        <v>5</v>
      </c>
      <c r="P67" s="117">
        <v>4</v>
      </c>
      <c r="Q67" s="117">
        <v>6</v>
      </c>
      <c r="R67" s="117">
        <v>4</v>
      </c>
      <c r="S67" s="117">
        <v>5</v>
      </c>
      <c r="T67" s="117">
        <v>4</v>
      </c>
      <c r="V67" s="117">
        <f t="shared" si="6"/>
        <v>45</v>
      </c>
      <c r="W67" s="117">
        <f t="shared" si="6"/>
        <v>26</v>
      </c>
      <c r="X67" s="117">
        <v>14</v>
      </c>
    </row>
    <row r="68" spans="1:24" ht="12.75">
      <c r="A68" s="115">
        <v>3</v>
      </c>
      <c r="B68" s="115" t="s">
        <v>308</v>
      </c>
      <c r="C68" s="116" t="s">
        <v>327</v>
      </c>
      <c r="D68" s="116" t="s">
        <v>3</v>
      </c>
      <c r="E68" s="117">
        <v>3</v>
      </c>
      <c r="F68" s="117">
        <v>2</v>
      </c>
      <c r="G68" s="117">
        <v>3</v>
      </c>
      <c r="H68" s="117">
        <v>2</v>
      </c>
      <c r="I68" s="117">
        <v>5</v>
      </c>
      <c r="J68" s="117">
        <v>2</v>
      </c>
      <c r="K68" s="117">
        <v>6</v>
      </c>
      <c r="L68" s="117">
        <v>4</v>
      </c>
      <c r="M68" s="117">
        <v>4</v>
      </c>
      <c r="N68" s="117">
        <v>1</v>
      </c>
      <c r="O68" s="117">
        <v>5</v>
      </c>
      <c r="P68" s="117">
        <v>4</v>
      </c>
      <c r="Q68" s="117">
        <v>4</v>
      </c>
      <c r="R68" s="117">
        <v>4</v>
      </c>
      <c r="S68" s="117">
        <v>6</v>
      </c>
      <c r="T68" s="117">
        <v>4</v>
      </c>
      <c r="V68" s="117">
        <f t="shared" si="6"/>
        <v>36</v>
      </c>
      <c r="W68" s="117">
        <f t="shared" si="6"/>
        <v>23</v>
      </c>
      <c r="X68" s="117">
        <v>13</v>
      </c>
    </row>
    <row r="69" spans="1:24" ht="12.75">
      <c r="A69" s="184"/>
      <c r="B69" s="184"/>
      <c r="C69" s="185"/>
      <c r="D69" s="185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V69" s="186"/>
      <c r="W69" s="186"/>
      <c r="X69" s="186"/>
    </row>
    <row r="70" spans="1:24" ht="12.75">
      <c r="A70" s="184"/>
      <c r="B70" s="184"/>
      <c r="C70" s="185"/>
      <c r="D70" s="185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7"/>
      <c r="V70" s="186"/>
      <c r="W70" s="186"/>
      <c r="X70" s="186"/>
    </row>
    <row r="71" spans="1:24" ht="12.75">
      <c r="A71" s="184">
        <v>1</v>
      </c>
      <c r="B71" s="184" t="s">
        <v>684</v>
      </c>
      <c r="C71" s="185" t="s">
        <v>170</v>
      </c>
      <c r="D71" s="185" t="s">
        <v>6</v>
      </c>
      <c r="E71" s="186">
        <v>5</v>
      </c>
      <c r="F71" s="186">
        <v>3</v>
      </c>
      <c r="G71" s="186">
        <v>2</v>
      </c>
      <c r="H71" s="186">
        <v>2</v>
      </c>
      <c r="I71" s="186">
        <v>3</v>
      </c>
      <c r="J71" s="186">
        <v>2</v>
      </c>
      <c r="K71" s="186">
        <v>4</v>
      </c>
      <c r="L71" s="186">
        <v>3</v>
      </c>
      <c r="M71" s="186">
        <v>5</v>
      </c>
      <c r="N71" s="186">
        <v>1</v>
      </c>
      <c r="O71" s="186">
        <v>1</v>
      </c>
      <c r="P71" s="186">
        <v>1</v>
      </c>
      <c r="Q71" s="186">
        <v>0</v>
      </c>
      <c r="R71" s="186">
        <v>0</v>
      </c>
      <c r="S71" s="186">
        <v>0</v>
      </c>
      <c r="T71" s="186">
        <v>0</v>
      </c>
      <c r="V71" s="186">
        <f>SUM(E71,G71,I71,K71,M71,O71,Q71,S71)</f>
        <v>20</v>
      </c>
      <c r="W71" s="186">
        <f>SUM(F71,H71,J71,L71,N71,P71,R71,T71)</f>
        <v>12</v>
      </c>
      <c r="X71" s="186">
        <v>17</v>
      </c>
    </row>
    <row r="72" spans="1:24" ht="12.75">
      <c r="A72" s="184"/>
      <c r="B72" s="184"/>
      <c r="C72" s="185"/>
      <c r="D72" s="185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V72" s="186"/>
      <c r="W72" s="186"/>
      <c r="X72" s="186"/>
    </row>
    <row r="73" spans="1:24" ht="12.75">
      <c r="A73" s="115">
        <v>1</v>
      </c>
      <c r="B73" s="115" t="s">
        <v>311</v>
      </c>
      <c r="C73" s="116" t="s">
        <v>683</v>
      </c>
      <c r="D73" s="116" t="s">
        <v>3</v>
      </c>
      <c r="E73" s="117">
        <v>6</v>
      </c>
      <c r="F73" s="117">
        <v>3</v>
      </c>
      <c r="G73" s="117">
        <v>6</v>
      </c>
      <c r="H73" s="117">
        <v>4</v>
      </c>
      <c r="I73" s="117">
        <v>6</v>
      </c>
      <c r="J73" s="117">
        <v>2</v>
      </c>
      <c r="K73" s="117">
        <v>5</v>
      </c>
      <c r="L73" s="117">
        <v>3</v>
      </c>
      <c r="M73" s="117">
        <v>6</v>
      </c>
      <c r="N73" s="117">
        <v>1</v>
      </c>
      <c r="O73" s="117">
        <v>6</v>
      </c>
      <c r="P73" s="117">
        <v>4</v>
      </c>
      <c r="Q73" s="117">
        <v>6</v>
      </c>
      <c r="R73" s="117">
        <v>4</v>
      </c>
      <c r="S73" s="117">
        <v>6</v>
      </c>
      <c r="T73" s="117">
        <v>4</v>
      </c>
      <c r="U73" s="177"/>
      <c r="V73" s="117">
        <f aca="true" t="shared" si="7" ref="V73:W82">SUM(E73,G73,I73,K73,M73,O73,Q73,S73)</f>
        <v>47</v>
      </c>
      <c r="W73" s="117">
        <f t="shared" si="7"/>
        <v>25</v>
      </c>
      <c r="X73" s="117">
        <v>22</v>
      </c>
    </row>
    <row r="74" spans="1:24" ht="12.75">
      <c r="A74" s="181">
        <v>2</v>
      </c>
      <c r="B74" s="181" t="s">
        <v>311</v>
      </c>
      <c r="C74" s="182" t="s">
        <v>71</v>
      </c>
      <c r="D74" s="182" t="s">
        <v>3</v>
      </c>
      <c r="E74" s="183">
        <v>6</v>
      </c>
      <c r="F74" s="183">
        <v>3</v>
      </c>
      <c r="G74" s="183">
        <v>5</v>
      </c>
      <c r="H74" s="183">
        <v>3</v>
      </c>
      <c r="I74" s="183">
        <v>6</v>
      </c>
      <c r="J74" s="183">
        <v>2</v>
      </c>
      <c r="K74" s="183">
        <v>6</v>
      </c>
      <c r="L74" s="183">
        <v>3</v>
      </c>
      <c r="M74" s="183">
        <v>6</v>
      </c>
      <c r="N74" s="183">
        <v>1</v>
      </c>
      <c r="O74" s="183">
        <v>6</v>
      </c>
      <c r="P74" s="183">
        <v>4</v>
      </c>
      <c r="Q74" s="183">
        <v>6</v>
      </c>
      <c r="R74" s="183">
        <v>4</v>
      </c>
      <c r="S74" s="183">
        <v>6</v>
      </c>
      <c r="T74" s="183">
        <v>4</v>
      </c>
      <c r="V74" s="183">
        <f t="shared" si="7"/>
        <v>47</v>
      </c>
      <c r="W74" s="183">
        <f t="shared" si="7"/>
        <v>24</v>
      </c>
      <c r="X74" s="183">
        <v>26</v>
      </c>
    </row>
    <row r="75" spans="1:24" ht="12.75">
      <c r="A75" s="115">
        <v>3</v>
      </c>
      <c r="B75" s="115" t="s">
        <v>311</v>
      </c>
      <c r="C75" s="116" t="s">
        <v>123</v>
      </c>
      <c r="D75" s="116" t="s">
        <v>5</v>
      </c>
      <c r="E75" s="117">
        <v>6</v>
      </c>
      <c r="F75" s="117">
        <v>3</v>
      </c>
      <c r="G75" s="117">
        <v>5</v>
      </c>
      <c r="H75" s="117">
        <v>4</v>
      </c>
      <c r="I75" s="117">
        <v>6</v>
      </c>
      <c r="J75" s="117">
        <v>2</v>
      </c>
      <c r="K75" s="117">
        <v>4</v>
      </c>
      <c r="L75" s="117">
        <v>3</v>
      </c>
      <c r="M75" s="117">
        <v>6</v>
      </c>
      <c r="N75" s="117">
        <v>1</v>
      </c>
      <c r="O75" s="117">
        <v>6</v>
      </c>
      <c r="P75" s="117">
        <v>4</v>
      </c>
      <c r="Q75" s="117">
        <v>6</v>
      </c>
      <c r="R75" s="117">
        <v>4</v>
      </c>
      <c r="S75" s="117">
        <v>5</v>
      </c>
      <c r="T75" s="117">
        <v>4</v>
      </c>
      <c r="V75" s="117">
        <f t="shared" si="7"/>
        <v>44</v>
      </c>
      <c r="W75" s="117">
        <f t="shared" si="7"/>
        <v>25</v>
      </c>
      <c r="X75" s="117">
        <v>24</v>
      </c>
    </row>
    <row r="76" spans="1:24" ht="12.75">
      <c r="A76" s="115">
        <v>4</v>
      </c>
      <c r="B76" s="115" t="s">
        <v>311</v>
      </c>
      <c r="C76" s="116" t="s">
        <v>685</v>
      </c>
      <c r="D76" s="116" t="s">
        <v>10</v>
      </c>
      <c r="E76" s="117">
        <v>6</v>
      </c>
      <c r="F76" s="117">
        <v>3</v>
      </c>
      <c r="G76" s="117">
        <v>5</v>
      </c>
      <c r="H76" s="117">
        <v>4</v>
      </c>
      <c r="I76" s="117">
        <v>6</v>
      </c>
      <c r="J76" s="117">
        <v>2</v>
      </c>
      <c r="K76" s="117">
        <v>5</v>
      </c>
      <c r="L76" s="117">
        <v>3</v>
      </c>
      <c r="M76" s="117">
        <v>6</v>
      </c>
      <c r="N76" s="117">
        <v>1</v>
      </c>
      <c r="O76" s="117">
        <v>6</v>
      </c>
      <c r="P76" s="117">
        <v>4</v>
      </c>
      <c r="Q76" s="117">
        <v>6</v>
      </c>
      <c r="R76" s="117">
        <v>4</v>
      </c>
      <c r="S76" s="117">
        <v>4</v>
      </c>
      <c r="T76" s="117">
        <v>3</v>
      </c>
      <c r="V76" s="117">
        <f t="shared" si="7"/>
        <v>44</v>
      </c>
      <c r="W76" s="117">
        <f t="shared" si="7"/>
        <v>24</v>
      </c>
      <c r="X76" s="117">
        <v>26</v>
      </c>
    </row>
    <row r="77" spans="1:24" ht="12.75">
      <c r="A77" s="115">
        <v>5</v>
      </c>
      <c r="B77" s="115" t="s">
        <v>311</v>
      </c>
      <c r="C77" s="116" t="s">
        <v>56</v>
      </c>
      <c r="D77" s="116" t="s">
        <v>6</v>
      </c>
      <c r="E77" s="117">
        <v>6</v>
      </c>
      <c r="F77" s="117">
        <v>3</v>
      </c>
      <c r="G77" s="117">
        <v>5</v>
      </c>
      <c r="H77" s="117">
        <v>4</v>
      </c>
      <c r="I77" s="117">
        <v>6</v>
      </c>
      <c r="J77" s="117">
        <v>2</v>
      </c>
      <c r="K77" s="117">
        <v>5</v>
      </c>
      <c r="L77" s="117">
        <v>3</v>
      </c>
      <c r="M77" s="117">
        <v>6</v>
      </c>
      <c r="N77" s="117">
        <v>1</v>
      </c>
      <c r="O77" s="117">
        <v>5</v>
      </c>
      <c r="P77" s="117">
        <v>3</v>
      </c>
      <c r="Q77" s="117">
        <v>6</v>
      </c>
      <c r="R77" s="117">
        <v>4</v>
      </c>
      <c r="S77" s="117">
        <v>4</v>
      </c>
      <c r="T77" s="117">
        <v>4</v>
      </c>
      <c r="V77" s="117">
        <f t="shared" si="7"/>
        <v>43</v>
      </c>
      <c r="W77" s="117">
        <f t="shared" si="7"/>
        <v>24</v>
      </c>
      <c r="X77" s="117">
        <v>23</v>
      </c>
    </row>
    <row r="78" spans="1:24" ht="12.75">
      <c r="A78" s="115">
        <v>6</v>
      </c>
      <c r="B78" s="115" t="s">
        <v>311</v>
      </c>
      <c r="C78" s="116" t="s">
        <v>14</v>
      </c>
      <c r="D78" s="116" t="s">
        <v>13</v>
      </c>
      <c r="E78" s="117">
        <v>5</v>
      </c>
      <c r="F78" s="117">
        <v>3</v>
      </c>
      <c r="G78" s="117">
        <v>6</v>
      </c>
      <c r="H78" s="117">
        <v>4</v>
      </c>
      <c r="I78" s="117">
        <v>6</v>
      </c>
      <c r="J78" s="117">
        <v>2</v>
      </c>
      <c r="K78" s="117">
        <v>6</v>
      </c>
      <c r="L78" s="117">
        <v>3</v>
      </c>
      <c r="M78" s="117">
        <v>6</v>
      </c>
      <c r="N78" s="117">
        <v>1</v>
      </c>
      <c r="O78" s="117">
        <v>5</v>
      </c>
      <c r="P78" s="117">
        <v>4</v>
      </c>
      <c r="Q78" s="117">
        <v>5</v>
      </c>
      <c r="R78" s="117">
        <v>3</v>
      </c>
      <c r="S78" s="117">
        <v>4</v>
      </c>
      <c r="T78" s="117">
        <v>3</v>
      </c>
      <c r="V78" s="117">
        <f t="shared" si="7"/>
        <v>43</v>
      </c>
      <c r="W78" s="117">
        <f t="shared" si="7"/>
        <v>23</v>
      </c>
      <c r="X78" s="117"/>
    </row>
    <row r="79" spans="1:24" ht="12.75">
      <c r="A79" s="115">
        <v>7</v>
      </c>
      <c r="B79" s="115" t="s">
        <v>311</v>
      </c>
      <c r="C79" s="116" t="s">
        <v>8</v>
      </c>
      <c r="D79" s="116" t="s">
        <v>6</v>
      </c>
      <c r="E79" s="117">
        <v>5</v>
      </c>
      <c r="F79" s="117">
        <v>3</v>
      </c>
      <c r="G79" s="117">
        <v>3</v>
      </c>
      <c r="H79" s="117">
        <v>2</v>
      </c>
      <c r="I79" s="117">
        <v>6</v>
      </c>
      <c r="J79" s="117">
        <v>2</v>
      </c>
      <c r="K79" s="117">
        <v>5</v>
      </c>
      <c r="L79" s="117">
        <v>3</v>
      </c>
      <c r="M79" s="117">
        <v>5</v>
      </c>
      <c r="N79" s="117">
        <v>1</v>
      </c>
      <c r="O79" s="117">
        <v>5</v>
      </c>
      <c r="P79" s="117">
        <v>3</v>
      </c>
      <c r="Q79" s="117">
        <v>4</v>
      </c>
      <c r="R79" s="117">
        <v>4</v>
      </c>
      <c r="S79" s="117">
        <v>4</v>
      </c>
      <c r="T79" s="117">
        <v>2</v>
      </c>
      <c r="V79" s="117">
        <f t="shared" si="7"/>
        <v>37</v>
      </c>
      <c r="W79" s="117">
        <f t="shared" si="7"/>
        <v>20</v>
      </c>
      <c r="X79" s="117"/>
    </row>
    <row r="80" spans="1:24" ht="12.75">
      <c r="A80" s="115">
        <v>8</v>
      </c>
      <c r="B80" s="115" t="s">
        <v>311</v>
      </c>
      <c r="C80" s="116" t="s">
        <v>11</v>
      </c>
      <c r="D80" s="116" t="s">
        <v>6</v>
      </c>
      <c r="E80" s="117">
        <v>3</v>
      </c>
      <c r="F80" s="117">
        <v>3</v>
      </c>
      <c r="G80" s="117">
        <v>4</v>
      </c>
      <c r="H80" s="117">
        <v>2</v>
      </c>
      <c r="I80" s="117">
        <v>6</v>
      </c>
      <c r="J80" s="117">
        <v>2</v>
      </c>
      <c r="K80" s="117">
        <v>4</v>
      </c>
      <c r="L80" s="117">
        <v>2</v>
      </c>
      <c r="M80" s="117">
        <v>4</v>
      </c>
      <c r="N80" s="117">
        <v>1</v>
      </c>
      <c r="O80" s="117">
        <v>5</v>
      </c>
      <c r="P80" s="117">
        <v>4</v>
      </c>
      <c r="Q80" s="117">
        <v>6</v>
      </c>
      <c r="R80" s="117">
        <v>4</v>
      </c>
      <c r="S80" s="117">
        <v>3</v>
      </c>
      <c r="T80" s="117">
        <v>3</v>
      </c>
      <c r="V80" s="117">
        <f t="shared" si="7"/>
        <v>35</v>
      </c>
      <c r="W80" s="117">
        <f t="shared" si="7"/>
        <v>21</v>
      </c>
      <c r="X80" s="117">
        <v>14</v>
      </c>
    </row>
    <row r="81" spans="1:24" ht="12.75">
      <c r="A81" s="184">
        <v>9</v>
      </c>
      <c r="B81" s="184" t="s">
        <v>311</v>
      </c>
      <c r="C81" s="185" t="s">
        <v>50</v>
      </c>
      <c r="D81" s="185" t="s">
        <v>6</v>
      </c>
      <c r="E81" s="186">
        <v>4</v>
      </c>
      <c r="F81" s="186">
        <v>3</v>
      </c>
      <c r="G81" s="186">
        <v>4</v>
      </c>
      <c r="H81" s="186">
        <v>3</v>
      </c>
      <c r="I81" s="186">
        <v>5</v>
      </c>
      <c r="J81" s="186">
        <v>2</v>
      </c>
      <c r="K81" s="186">
        <v>4</v>
      </c>
      <c r="L81" s="186">
        <v>3</v>
      </c>
      <c r="M81" s="186">
        <v>0</v>
      </c>
      <c r="N81" s="186">
        <v>0</v>
      </c>
      <c r="O81" s="186">
        <v>6</v>
      </c>
      <c r="P81" s="186">
        <v>4</v>
      </c>
      <c r="Q81" s="186">
        <v>2</v>
      </c>
      <c r="R81" s="186">
        <v>2</v>
      </c>
      <c r="S81" s="186">
        <v>3</v>
      </c>
      <c r="T81" s="186">
        <v>2</v>
      </c>
      <c r="V81" s="186">
        <f t="shared" si="7"/>
        <v>28</v>
      </c>
      <c r="W81" s="186">
        <f t="shared" si="7"/>
        <v>19</v>
      </c>
      <c r="X81" s="186">
        <v>0</v>
      </c>
    </row>
    <row r="82" spans="1:24" ht="12.75">
      <c r="A82" s="187">
        <v>10</v>
      </c>
      <c r="B82" s="115" t="s">
        <v>311</v>
      </c>
      <c r="C82" s="116" t="s">
        <v>72</v>
      </c>
      <c r="D82" s="116" t="s">
        <v>13</v>
      </c>
      <c r="E82" s="117">
        <v>5</v>
      </c>
      <c r="F82" s="117">
        <v>3</v>
      </c>
      <c r="G82" s="117">
        <v>4</v>
      </c>
      <c r="H82" s="117">
        <v>4</v>
      </c>
      <c r="I82" s="117">
        <v>4</v>
      </c>
      <c r="J82" s="117">
        <v>2</v>
      </c>
      <c r="K82" s="117">
        <v>1</v>
      </c>
      <c r="L82" s="117">
        <v>1</v>
      </c>
      <c r="M82" s="117">
        <v>2</v>
      </c>
      <c r="N82" s="117">
        <v>1</v>
      </c>
      <c r="O82" s="117">
        <v>2</v>
      </c>
      <c r="P82" s="117">
        <v>1</v>
      </c>
      <c r="Q82" s="117">
        <v>1</v>
      </c>
      <c r="R82" s="117">
        <v>1</v>
      </c>
      <c r="S82" s="117">
        <v>2</v>
      </c>
      <c r="T82" s="117">
        <v>1</v>
      </c>
      <c r="U82" s="177"/>
      <c r="V82" s="117">
        <f t="shared" si="7"/>
        <v>21</v>
      </c>
      <c r="W82" s="117">
        <f t="shared" si="7"/>
        <v>14</v>
      </c>
      <c r="X82" s="117">
        <v>7</v>
      </c>
    </row>
    <row r="83" spans="1:24" ht="12.75">
      <c r="A83" s="148"/>
      <c r="B83" s="14"/>
      <c r="C83" s="5"/>
      <c r="D83" s="5"/>
      <c r="E83" s="7"/>
      <c r="F83" s="7"/>
      <c r="G83" s="7"/>
      <c r="H83" s="7"/>
      <c r="I83" s="7"/>
      <c r="J83" s="7"/>
      <c r="K83" s="7"/>
      <c r="L83" s="7"/>
      <c r="N83" s="7"/>
      <c r="O83" s="7"/>
      <c r="P83" s="7"/>
      <c r="Q83" s="7"/>
      <c r="R83" s="7"/>
      <c r="S83" s="7"/>
      <c r="T83" s="7"/>
      <c r="V83" s="7"/>
      <c r="W83" s="7"/>
      <c r="X83" s="7"/>
    </row>
    <row r="84" spans="1:24" ht="12.75">
      <c r="A84" s="115">
        <v>1</v>
      </c>
      <c r="B84" s="115" t="s">
        <v>310</v>
      </c>
      <c r="C84" s="116" t="s">
        <v>380</v>
      </c>
      <c r="D84" s="116" t="s">
        <v>6</v>
      </c>
      <c r="E84" s="117">
        <v>4</v>
      </c>
      <c r="F84" s="117">
        <v>2</v>
      </c>
      <c r="G84" s="117">
        <v>3</v>
      </c>
      <c r="H84" s="117">
        <v>3</v>
      </c>
      <c r="I84" s="117">
        <v>6</v>
      </c>
      <c r="J84" s="117">
        <v>2</v>
      </c>
      <c r="K84" s="117">
        <v>6</v>
      </c>
      <c r="L84" s="117">
        <v>3</v>
      </c>
      <c r="M84" s="117">
        <v>6</v>
      </c>
      <c r="N84" s="117">
        <v>1</v>
      </c>
      <c r="O84" s="117">
        <v>5</v>
      </c>
      <c r="P84" s="117">
        <v>4</v>
      </c>
      <c r="Q84" s="117">
        <v>5</v>
      </c>
      <c r="R84" s="117">
        <v>4</v>
      </c>
      <c r="S84" s="117">
        <v>3</v>
      </c>
      <c r="T84" s="117">
        <v>3</v>
      </c>
      <c r="V84" s="117">
        <f aca="true" t="shared" si="8" ref="V84:W91">SUM(E84,G84,I84,K84,M84,O84,Q84,S84)</f>
        <v>38</v>
      </c>
      <c r="W84" s="117">
        <f t="shared" si="8"/>
        <v>22</v>
      </c>
      <c r="X84" s="117"/>
    </row>
    <row r="85" spans="1:24" ht="12.75">
      <c r="A85" s="115">
        <v>2</v>
      </c>
      <c r="B85" s="115" t="s">
        <v>310</v>
      </c>
      <c r="C85" s="116" t="s">
        <v>680</v>
      </c>
      <c r="D85" s="116" t="s">
        <v>13</v>
      </c>
      <c r="E85" s="117">
        <v>4</v>
      </c>
      <c r="F85" s="117">
        <v>3</v>
      </c>
      <c r="G85" s="117">
        <v>4</v>
      </c>
      <c r="H85" s="117">
        <v>3</v>
      </c>
      <c r="I85" s="117">
        <v>6</v>
      </c>
      <c r="J85" s="117">
        <v>2</v>
      </c>
      <c r="K85" s="117">
        <v>4</v>
      </c>
      <c r="L85" s="117">
        <v>2</v>
      </c>
      <c r="M85" s="117">
        <v>6</v>
      </c>
      <c r="N85" s="117">
        <v>1</v>
      </c>
      <c r="O85" s="117">
        <v>5</v>
      </c>
      <c r="P85" s="117">
        <v>3</v>
      </c>
      <c r="Q85" s="117">
        <v>4</v>
      </c>
      <c r="R85" s="117">
        <v>3</v>
      </c>
      <c r="S85" s="117">
        <v>5</v>
      </c>
      <c r="T85" s="117">
        <v>4</v>
      </c>
      <c r="V85" s="117">
        <f t="shared" si="8"/>
        <v>38</v>
      </c>
      <c r="W85" s="117" t="s">
        <v>692</v>
      </c>
      <c r="X85" s="117">
        <v>18</v>
      </c>
    </row>
    <row r="86" spans="1:24" ht="12.75">
      <c r="A86" s="115">
        <v>3</v>
      </c>
      <c r="B86" s="115" t="s">
        <v>310</v>
      </c>
      <c r="C86" s="116" t="s">
        <v>163</v>
      </c>
      <c r="D86" s="116" t="s">
        <v>10</v>
      </c>
      <c r="E86" s="117">
        <v>5</v>
      </c>
      <c r="F86" s="117">
        <v>3</v>
      </c>
      <c r="G86" s="117">
        <v>3</v>
      </c>
      <c r="H86" s="117">
        <v>2</v>
      </c>
      <c r="I86" s="117">
        <v>6</v>
      </c>
      <c r="J86" s="117">
        <v>2</v>
      </c>
      <c r="K86" s="117">
        <v>5</v>
      </c>
      <c r="L86" s="117">
        <v>3</v>
      </c>
      <c r="M86" s="117">
        <v>6</v>
      </c>
      <c r="N86" s="117">
        <v>1</v>
      </c>
      <c r="O86" s="117">
        <v>5</v>
      </c>
      <c r="P86" s="117">
        <v>4</v>
      </c>
      <c r="Q86" s="117">
        <v>4</v>
      </c>
      <c r="R86" s="117">
        <v>2</v>
      </c>
      <c r="S86" s="117">
        <v>4</v>
      </c>
      <c r="T86" s="117">
        <v>3</v>
      </c>
      <c r="V86" s="117">
        <f t="shared" si="8"/>
        <v>38</v>
      </c>
      <c r="W86" s="117">
        <f t="shared" si="8"/>
        <v>20</v>
      </c>
      <c r="X86" s="117">
        <v>18</v>
      </c>
    </row>
    <row r="87" spans="1:24" ht="12.75">
      <c r="A87" s="115">
        <v>4</v>
      </c>
      <c r="B87" s="115" t="s">
        <v>310</v>
      </c>
      <c r="C87" s="116" t="s">
        <v>686</v>
      </c>
      <c r="D87" s="116" t="s">
        <v>6</v>
      </c>
      <c r="E87" s="117">
        <v>5</v>
      </c>
      <c r="F87" s="117">
        <v>3</v>
      </c>
      <c r="G87" s="117">
        <v>4</v>
      </c>
      <c r="H87" s="117">
        <v>3</v>
      </c>
      <c r="I87" s="117">
        <v>5</v>
      </c>
      <c r="J87" s="117">
        <v>2</v>
      </c>
      <c r="K87" s="117">
        <v>3</v>
      </c>
      <c r="L87" s="117">
        <v>3</v>
      </c>
      <c r="M87" s="117">
        <v>6</v>
      </c>
      <c r="N87" s="117">
        <v>1</v>
      </c>
      <c r="O87" s="117">
        <v>1</v>
      </c>
      <c r="P87" s="117">
        <v>1</v>
      </c>
      <c r="Q87" s="117">
        <v>5</v>
      </c>
      <c r="R87" s="117">
        <v>3</v>
      </c>
      <c r="S87" s="117">
        <v>2</v>
      </c>
      <c r="T87" s="117">
        <v>2</v>
      </c>
      <c r="V87" s="117">
        <f t="shared" si="8"/>
        <v>31</v>
      </c>
      <c r="W87" s="117">
        <f t="shared" si="8"/>
        <v>18</v>
      </c>
      <c r="X87" s="117">
        <v>12</v>
      </c>
    </row>
    <row r="88" spans="1:24" ht="12.75">
      <c r="A88" s="115">
        <v>5</v>
      </c>
      <c r="B88" s="115" t="s">
        <v>310</v>
      </c>
      <c r="C88" s="116" t="s">
        <v>682</v>
      </c>
      <c r="D88" s="116" t="s">
        <v>3</v>
      </c>
      <c r="E88" s="117">
        <v>6</v>
      </c>
      <c r="F88" s="117">
        <v>3</v>
      </c>
      <c r="G88" s="117">
        <v>2</v>
      </c>
      <c r="H88" s="117">
        <v>2</v>
      </c>
      <c r="I88" s="117">
        <v>3</v>
      </c>
      <c r="J88" s="117">
        <v>2</v>
      </c>
      <c r="K88" s="117">
        <v>4</v>
      </c>
      <c r="L88" s="117">
        <v>3</v>
      </c>
      <c r="M88" s="117">
        <v>3</v>
      </c>
      <c r="N88" s="117">
        <v>1</v>
      </c>
      <c r="O88" s="117">
        <v>3</v>
      </c>
      <c r="P88" s="117">
        <v>3</v>
      </c>
      <c r="Q88" s="117">
        <v>5</v>
      </c>
      <c r="R88" s="117">
        <v>4</v>
      </c>
      <c r="S88" s="117">
        <v>4</v>
      </c>
      <c r="T88" s="117">
        <v>4</v>
      </c>
      <c r="V88" s="117">
        <f t="shared" si="8"/>
        <v>30</v>
      </c>
      <c r="W88" s="117">
        <f t="shared" si="8"/>
        <v>22</v>
      </c>
      <c r="X88" s="117">
        <v>8</v>
      </c>
    </row>
    <row r="89" spans="1:24" ht="12.75">
      <c r="A89" s="115">
        <v>6</v>
      </c>
      <c r="B89" s="115" t="s">
        <v>310</v>
      </c>
      <c r="C89" s="116" t="s">
        <v>17</v>
      </c>
      <c r="D89" s="116" t="s">
        <v>10</v>
      </c>
      <c r="E89" s="117">
        <v>3</v>
      </c>
      <c r="F89" s="117">
        <v>2</v>
      </c>
      <c r="G89" s="117">
        <v>4</v>
      </c>
      <c r="H89" s="117">
        <v>3</v>
      </c>
      <c r="I89" s="117">
        <v>4</v>
      </c>
      <c r="J89" s="117">
        <v>2</v>
      </c>
      <c r="K89" s="117">
        <v>3</v>
      </c>
      <c r="L89" s="117">
        <v>2</v>
      </c>
      <c r="M89" s="117">
        <v>4</v>
      </c>
      <c r="N89" s="117">
        <v>1</v>
      </c>
      <c r="O89" s="117">
        <v>4</v>
      </c>
      <c r="P89" s="117">
        <v>3</v>
      </c>
      <c r="Q89" s="117">
        <v>3</v>
      </c>
      <c r="R89" s="117">
        <v>2</v>
      </c>
      <c r="S89" s="117">
        <v>2</v>
      </c>
      <c r="T89" s="117">
        <v>2</v>
      </c>
      <c r="V89" s="117">
        <f t="shared" si="8"/>
        <v>27</v>
      </c>
      <c r="W89" s="117">
        <f t="shared" si="8"/>
        <v>17</v>
      </c>
      <c r="X89" s="117">
        <v>8</v>
      </c>
    </row>
    <row r="90" spans="1:24" ht="12.75">
      <c r="A90" s="115">
        <v>7</v>
      </c>
      <c r="B90" s="115" t="s">
        <v>310</v>
      </c>
      <c r="C90" s="116" t="s">
        <v>677</v>
      </c>
      <c r="D90" s="116" t="s">
        <v>3</v>
      </c>
      <c r="E90" s="117">
        <v>5</v>
      </c>
      <c r="F90" s="117">
        <v>3</v>
      </c>
      <c r="G90" s="117">
        <v>3</v>
      </c>
      <c r="H90" s="117">
        <v>3</v>
      </c>
      <c r="I90" s="117">
        <v>2</v>
      </c>
      <c r="J90" s="117">
        <v>2</v>
      </c>
      <c r="K90" s="117">
        <v>3</v>
      </c>
      <c r="L90" s="117">
        <v>2</v>
      </c>
      <c r="M90" s="117">
        <v>2</v>
      </c>
      <c r="N90" s="117">
        <v>1</v>
      </c>
      <c r="O90" s="117">
        <v>3</v>
      </c>
      <c r="P90" s="117">
        <v>2</v>
      </c>
      <c r="Q90" s="117">
        <v>2</v>
      </c>
      <c r="R90" s="117">
        <v>2</v>
      </c>
      <c r="S90" s="117">
        <v>3</v>
      </c>
      <c r="T90" s="117">
        <v>2</v>
      </c>
      <c r="U90" s="177"/>
      <c r="V90" s="117">
        <f t="shared" si="8"/>
        <v>23</v>
      </c>
      <c r="W90" s="117">
        <f t="shared" si="8"/>
        <v>17</v>
      </c>
      <c r="X90" s="117">
        <v>5</v>
      </c>
    </row>
    <row r="91" spans="1:24" ht="12.75">
      <c r="A91" s="115">
        <v>8</v>
      </c>
      <c r="B91" s="115" t="s">
        <v>310</v>
      </c>
      <c r="C91" s="116" t="s">
        <v>687</v>
      </c>
      <c r="D91" s="116" t="s">
        <v>5</v>
      </c>
      <c r="E91" s="117">
        <v>2</v>
      </c>
      <c r="F91" s="117">
        <v>2</v>
      </c>
      <c r="G91" s="117">
        <v>1</v>
      </c>
      <c r="H91" s="117">
        <v>1</v>
      </c>
      <c r="I91" s="117">
        <v>5</v>
      </c>
      <c r="J91" s="117">
        <v>2</v>
      </c>
      <c r="K91" s="117">
        <v>2</v>
      </c>
      <c r="L91" s="117">
        <v>2</v>
      </c>
      <c r="M91" s="117">
        <v>1</v>
      </c>
      <c r="N91" s="117">
        <v>1</v>
      </c>
      <c r="O91" s="117">
        <v>3</v>
      </c>
      <c r="P91" s="117">
        <v>2</v>
      </c>
      <c r="Q91" s="117">
        <v>3</v>
      </c>
      <c r="R91" s="117">
        <v>2</v>
      </c>
      <c r="S91" s="117">
        <v>1</v>
      </c>
      <c r="T91" s="117">
        <v>1</v>
      </c>
      <c r="U91" s="177"/>
      <c r="V91" s="117">
        <f t="shared" si="8"/>
        <v>18</v>
      </c>
      <c r="W91" s="117">
        <f t="shared" si="8"/>
        <v>13</v>
      </c>
      <c r="X91" s="117">
        <v>2</v>
      </c>
    </row>
    <row r="92" ht="12.75">
      <c r="M92"/>
    </row>
    <row r="93" spans="1:24" ht="12.75">
      <c r="A93" s="19"/>
      <c r="B93" s="19"/>
      <c r="C93" s="19"/>
      <c r="D93" s="19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</row>
    <row r="94" spans="1:24" ht="12.75">
      <c r="A94" s="19"/>
      <c r="B94" s="19"/>
      <c r="C94" s="19"/>
      <c r="D94" s="19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</row>
    <row r="95" spans="1:24" ht="12.75">
      <c r="A95" s="115">
        <v>1</v>
      </c>
      <c r="B95" s="115" t="s">
        <v>688</v>
      </c>
      <c r="C95" s="116" t="s">
        <v>77</v>
      </c>
      <c r="D95" s="116" t="s">
        <v>5</v>
      </c>
      <c r="E95" s="117">
        <v>5</v>
      </c>
      <c r="F95" s="117">
        <v>3</v>
      </c>
      <c r="G95" s="117">
        <v>2</v>
      </c>
      <c r="H95" s="117">
        <v>2</v>
      </c>
      <c r="I95" s="117">
        <v>2</v>
      </c>
      <c r="J95" s="117">
        <v>1</v>
      </c>
      <c r="K95" s="117">
        <v>1</v>
      </c>
      <c r="L95" s="117">
        <v>1</v>
      </c>
      <c r="M95" s="117">
        <v>3</v>
      </c>
      <c r="N95" s="117">
        <v>1</v>
      </c>
      <c r="O95" s="117">
        <v>4</v>
      </c>
      <c r="P95" s="117">
        <v>3</v>
      </c>
      <c r="Q95" s="117">
        <v>4</v>
      </c>
      <c r="R95" s="117">
        <v>4</v>
      </c>
      <c r="S95" s="117">
        <v>4</v>
      </c>
      <c r="T95" s="117">
        <v>3</v>
      </c>
      <c r="V95" s="117">
        <f>SUM(E95,G95,I95,K95,M95,O95,Q95,S95)</f>
        <v>25</v>
      </c>
      <c r="W95" s="117">
        <f>SUM(F95,H95,J95,L95,N95,P95,R95,T95)</f>
        <v>18</v>
      </c>
      <c r="X95" s="117">
        <v>10</v>
      </c>
    </row>
    <row r="96" spans="1:24" ht="12.75">
      <c r="A96" s="115">
        <v>2</v>
      </c>
      <c r="B96" s="115" t="s">
        <v>688</v>
      </c>
      <c r="C96" s="116" t="s">
        <v>675</v>
      </c>
      <c r="D96" s="116" t="s">
        <v>5</v>
      </c>
      <c r="E96" s="117">
        <v>0</v>
      </c>
      <c r="F96" s="117">
        <v>0</v>
      </c>
      <c r="G96" s="117">
        <v>4</v>
      </c>
      <c r="H96" s="117">
        <v>3</v>
      </c>
      <c r="I96" s="117">
        <v>1</v>
      </c>
      <c r="J96" s="117">
        <v>1</v>
      </c>
      <c r="K96" s="117">
        <v>1</v>
      </c>
      <c r="L96" s="117">
        <v>1</v>
      </c>
      <c r="M96" s="117">
        <v>3</v>
      </c>
      <c r="N96" s="117">
        <v>1</v>
      </c>
      <c r="O96" s="117">
        <v>1</v>
      </c>
      <c r="P96" s="117">
        <v>1</v>
      </c>
      <c r="Q96" s="117">
        <v>2</v>
      </c>
      <c r="R96" s="117">
        <v>2</v>
      </c>
      <c r="S96" s="117">
        <v>3</v>
      </c>
      <c r="T96" s="117">
        <v>3</v>
      </c>
      <c r="U96" s="177"/>
      <c r="V96" s="117">
        <f>SUM(E96,G96,I96,K96,M96,O96,Q96,S96)</f>
        <v>15</v>
      </c>
      <c r="W96" s="117">
        <f>SUM(F96,H96,J96,L96,N96,P96,R96,T96)</f>
        <v>12</v>
      </c>
      <c r="X96" s="117"/>
    </row>
    <row r="97" spans="1:24" ht="12.75">
      <c r="A97" s="28"/>
      <c r="B97" s="19"/>
      <c r="C97" s="19"/>
      <c r="D97" s="19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1:24" ht="12.75">
      <c r="A98" s="115">
        <v>1</v>
      </c>
      <c r="B98" s="115" t="s">
        <v>689</v>
      </c>
      <c r="C98" s="116" t="s">
        <v>154</v>
      </c>
      <c r="D98" s="116" t="s">
        <v>13</v>
      </c>
      <c r="E98" s="117">
        <v>5</v>
      </c>
      <c r="F98" s="117">
        <v>3</v>
      </c>
      <c r="G98" s="117">
        <v>4</v>
      </c>
      <c r="H98" s="117">
        <v>3</v>
      </c>
      <c r="I98" s="117">
        <v>4</v>
      </c>
      <c r="J98" s="117">
        <v>2</v>
      </c>
      <c r="K98" s="117">
        <v>6</v>
      </c>
      <c r="L98" s="117">
        <v>3</v>
      </c>
      <c r="M98" s="117">
        <v>3</v>
      </c>
      <c r="N98" s="117">
        <v>1</v>
      </c>
      <c r="O98" s="117">
        <v>5</v>
      </c>
      <c r="P98" s="117">
        <v>3</v>
      </c>
      <c r="Q98" s="117">
        <v>6</v>
      </c>
      <c r="R98" s="117">
        <v>4</v>
      </c>
      <c r="S98" s="117">
        <v>3</v>
      </c>
      <c r="T98" s="117">
        <v>3</v>
      </c>
      <c r="V98" s="117">
        <f>SUM(E98,G98,I98,K98,M98,O98,Q98,S98)</f>
        <v>36</v>
      </c>
      <c r="W98" s="117">
        <f>SUM(F98,H98,J98,L98,N98,P98,R98,T98)</f>
        <v>22</v>
      </c>
      <c r="X98" s="117">
        <v>7</v>
      </c>
    </row>
    <row r="99" spans="1:24" ht="12.75">
      <c r="A99" s="19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ht="12.75">
      <c r="A100" s="19"/>
      <c r="B100" s="19"/>
      <c r="C100" s="19"/>
      <c r="D100" s="19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</row>
    <row r="101" spans="1:24" ht="12.75">
      <c r="A101" s="19"/>
      <c r="B101" s="19"/>
      <c r="C101" s="19"/>
      <c r="D101" s="19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</row>
    <row r="102" spans="1:24" ht="12.75">
      <c r="A102" s="19"/>
      <c r="B102" s="19"/>
      <c r="C102" s="19"/>
      <c r="D102" s="19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</row>
    <row r="103" spans="1:24" ht="12.75">
      <c r="A103" s="19"/>
      <c r="B103" s="19"/>
      <c r="C103" s="19"/>
      <c r="D103" s="19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</row>
    <row r="104" spans="1:24" ht="12.75">
      <c r="A104" s="19"/>
      <c r="B104" s="19"/>
      <c r="C104" s="19"/>
      <c r="D104" s="19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pans="1:24" ht="12.75">
      <c r="A105" s="19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ht="12.75">
      <c r="A106" s="19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ht="12.75">
      <c r="A107" s="19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2.75">
      <c r="A108" s="19"/>
      <c r="B108" s="19"/>
      <c r="C108" s="19"/>
      <c r="D108" s="1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</row>
    <row r="109" spans="1:24" ht="12.75">
      <c r="A109" s="19"/>
      <c r="B109" s="19"/>
      <c r="C109" s="19"/>
      <c r="D109" s="1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</row>
    <row r="110" spans="1:24" ht="12.75">
      <c r="A110" s="19"/>
      <c r="B110" s="19"/>
      <c r="C110" s="19"/>
      <c r="D110" s="19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pans="1:24" ht="12.75">
      <c r="A111" s="19"/>
      <c r="B111" s="19"/>
      <c r="C111" s="19"/>
      <c r="D111" s="19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</row>
    <row r="112" spans="1:24" ht="12.75">
      <c r="A112" s="19"/>
      <c r="B112" s="19"/>
      <c r="C112" s="19"/>
      <c r="D112" s="1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</row>
    <row r="113" spans="1:24" ht="12.75">
      <c r="A113" s="19"/>
      <c r="B113" s="19"/>
      <c r="C113" s="19"/>
      <c r="D113" s="19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</row>
    <row r="114" spans="1:24" ht="12.75">
      <c r="A114" s="19"/>
      <c r="B114" s="19"/>
      <c r="C114" s="19"/>
      <c r="D114" s="19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</row>
    <row r="115" spans="1:24" ht="12.75">
      <c r="A115" s="19"/>
      <c r="B115" s="19"/>
      <c r="C115" s="19"/>
      <c r="D115" s="19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</row>
    <row r="116" spans="1:24" ht="12.75">
      <c r="A116" s="19"/>
      <c r="B116" s="19"/>
      <c r="C116" s="19"/>
      <c r="D116" s="19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</row>
    <row r="117" spans="1:24" ht="12.75">
      <c r="A117" s="19"/>
      <c r="B117" s="19"/>
      <c r="C117" s="19"/>
      <c r="D117" s="19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</row>
    <row r="118" spans="1:24" ht="12.75">
      <c r="A118" s="19"/>
      <c r="B118" s="19"/>
      <c r="C118" s="19"/>
      <c r="D118" s="19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</row>
    <row r="119" spans="1:24" ht="12.75">
      <c r="A119" s="19"/>
      <c r="B119" s="19"/>
      <c r="C119" s="19"/>
      <c r="D119" s="19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</row>
    <row r="120" spans="1:24" ht="12.75">
      <c r="A120" s="19"/>
      <c r="B120" s="19"/>
      <c r="C120" s="19"/>
      <c r="D120" s="19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</row>
    <row r="121" spans="1:24" ht="12.75">
      <c r="A121" s="19"/>
      <c r="B121" s="19"/>
      <c r="C121" s="19"/>
      <c r="D121" s="19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</row>
    <row r="122" spans="1:24" ht="12.75">
      <c r="A122" s="19"/>
      <c r="B122" s="19"/>
      <c r="C122" s="19"/>
      <c r="D122" s="19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</row>
    <row r="123" spans="1:24" ht="12.75">
      <c r="A123" s="19"/>
      <c r="B123" s="19"/>
      <c r="C123" s="19"/>
      <c r="D123" s="19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</row>
    <row r="124" spans="1:24" ht="12.75">
      <c r="A124" s="19"/>
      <c r="B124" s="19"/>
      <c r="C124" s="19"/>
      <c r="D124" s="19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</row>
    <row r="125" spans="1:24" ht="12.75">
      <c r="A125" s="19"/>
      <c r="B125" s="19"/>
      <c r="C125" s="19"/>
      <c r="D125" s="19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</row>
    <row r="126" spans="1:24" ht="12.75">
      <c r="A126" s="19"/>
      <c r="B126" s="19"/>
      <c r="C126" s="19"/>
      <c r="D126" s="19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</row>
    <row r="127" spans="1:24" ht="12.75">
      <c r="A127" s="19"/>
      <c r="B127" s="19"/>
      <c r="C127" s="19"/>
      <c r="D127" s="19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</row>
    <row r="128" spans="1:24" ht="12.75">
      <c r="A128" s="19"/>
      <c r="B128" s="19"/>
      <c r="C128" s="19"/>
      <c r="D128" s="19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</row>
    <row r="129" spans="1:24" ht="12.75">
      <c r="A129" s="19"/>
      <c r="B129" s="19"/>
      <c r="C129" s="19"/>
      <c r="D129" s="19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</row>
    <row r="130" spans="1:24" ht="12.75">
      <c r="A130" s="19"/>
      <c r="B130" s="19"/>
      <c r="C130" s="19"/>
      <c r="D130" s="19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</row>
    <row r="131" spans="6:23" ht="12.75">
      <c r="F131" s="5"/>
      <c r="G131" s="5"/>
      <c r="M131"/>
      <c r="V131" s="5"/>
      <c r="W131" s="5"/>
    </row>
    <row r="132" spans="6:23" ht="12.75">
      <c r="F132" s="5"/>
      <c r="G132" s="5"/>
      <c r="M132"/>
      <c r="V132" s="5"/>
      <c r="W132" s="5"/>
    </row>
    <row r="133" spans="1:23" ht="12.75">
      <c r="A133" s="219"/>
      <c r="B133" s="219"/>
      <c r="F133" s="5"/>
      <c r="G133" s="5"/>
      <c r="M133"/>
      <c r="V133" s="5"/>
      <c r="W133" s="5"/>
    </row>
    <row r="134" spans="6:23" ht="12.75">
      <c r="F134" s="5"/>
      <c r="G134" s="5"/>
      <c r="M134"/>
      <c r="V134" s="5"/>
      <c r="W134" s="5"/>
    </row>
    <row r="135" spans="6:23" ht="12.75">
      <c r="F135" s="5"/>
      <c r="G135" s="5"/>
      <c r="M135"/>
      <c r="V135" s="5"/>
      <c r="W135" s="5"/>
    </row>
    <row r="136" spans="6:23" ht="12.75">
      <c r="F136" s="5"/>
      <c r="G136" s="5"/>
      <c r="M136"/>
      <c r="V136" s="5"/>
      <c r="W136" s="5"/>
    </row>
    <row r="137" spans="1:23" ht="18">
      <c r="A137" s="238"/>
      <c r="B137" s="238"/>
      <c r="F137" s="5"/>
      <c r="G137" s="5"/>
      <c r="M137"/>
      <c r="V137" s="5"/>
      <c r="W137" s="5"/>
    </row>
    <row r="138" spans="1:23" ht="12.75">
      <c r="A138" s="5"/>
      <c r="B138" s="5"/>
      <c r="F138" s="5"/>
      <c r="G138" s="5"/>
      <c r="M138"/>
      <c r="V138" s="5"/>
      <c r="W138" s="5"/>
    </row>
    <row r="139" spans="6:23" ht="12.75">
      <c r="F139" s="5"/>
      <c r="G139" s="5"/>
      <c r="M139"/>
      <c r="V139" s="5"/>
      <c r="W139" s="5"/>
    </row>
    <row r="140" spans="6:23" ht="12.75">
      <c r="F140" s="5"/>
      <c r="G140" s="5"/>
      <c r="M140"/>
      <c r="V140" s="5"/>
      <c r="W140" s="5"/>
    </row>
    <row r="141" spans="1:23" ht="12.75">
      <c r="A141" s="7"/>
      <c r="B141" s="7"/>
      <c r="M141"/>
      <c r="V141" s="5"/>
      <c r="W141" s="5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</sheetData>
  <sheetProtection/>
  <mergeCells count="11">
    <mergeCell ref="O5:P5"/>
    <mergeCell ref="Q5:R5"/>
    <mergeCell ref="S5:T5"/>
    <mergeCell ref="A133:B133"/>
    <mergeCell ref="A137:B137"/>
    <mergeCell ref="D2:X2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6">
      <selection activeCell="AF25" sqref="AF25"/>
    </sheetView>
  </sheetViews>
  <sheetFormatPr defaultColWidth="9.140625" defaultRowHeight="12.75"/>
  <cols>
    <col min="1" max="1" width="2.140625" style="0" customWidth="1"/>
    <col min="2" max="2" width="15.00390625" style="0" customWidth="1"/>
    <col min="3" max="3" width="3.7109375" style="0" customWidth="1"/>
    <col min="4" max="4" width="0.9921875" style="0" customWidth="1"/>
    <col min="5" max="5" width="2.8515625" style="2" customWidth="1"/>
    <col min="6" max="6" width="0.71875" style="2" customWidth="1"/>
    <col min="7" max="7" width="3.7109375" style="3" customWidth="1"/>
    <col min="8" max="8" width="0.9921875" style="0" customWidth="1"/>
    <col min="9" max="9" width="2.8515625" style="0" customWidth="1"/>
    <col min="10" max="10" width="0.71875" style="0" customWidth="1"/>
    <col min="11" max="11" width="3.7109375" style="3" customWidth="1"/>
    <col min="12" max="12" width="0.9921875" style="0" customWidth="1"/>
    <col min="13" max="13" width="2.8515625" style="2" customWidth="1"/>
    <col min="14" max="14" width="0.71875" style="2" customWidth="1"/>
    <col min="15" max="15" width="3.7109375" style="3" customWidth="1"/>
    <col min="16" max="16" width="0.9921875" style="0" customWidth="1"/>
    <col min="17" max="17" width="2.8515625" style="2" customWidth="1"/>
    <col min="18" max="18" width="0.71875" style="2" customWidth="1"/>
    <col min="19" max="19" width="3.7109375" style="3" customWidth="1"/>
    <col min="20" max="20" width="0.9921875" style="0" customWidth="1"/>
    <col min="21" max="21" width="2.8515625" style="2" customWidth="1"/>
    <col min="22" max="22" width="0.71875" style="2" customWidth="1"/>
    <col min="23" max="23" width="3.7109375" style="3" customWidth="1"/>
    <col min="24" max="24" width="0.9921875" style="0" customWidth="1"/>
    <col min="25" max="25" width="2.8515625" style="2" customWidth="1"/>
    <col min="26" max="26" width="1.57421875" style="0" customWidth="1"/>
    <col min="27" max="27" width="4.28125" style="4" customWidth="1"/>
    <col min="28" max="28" width="0.9921875" style="5" customWidth="1"/>
    <col min="29" max="29" width="4.28125" style="6" customWidth="1"/>
  </cols>
  <sheetData>
    <row r="1" spans="1:29" ht="23.25">
      <c r="A1" s="209" t="s">
        <v>371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</row>
    <row r="2" spans="1:29" ht="20.25">
      <c r="A2" s="210" t="s">
        <v>35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</row>
    <row r="4" spans="3:26" ht="12.75">
      <c r="C4" s="205" t="s">
        <v>31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9" ht="12.75">
      <c r="A5" s="10" t="s">
        <v>30</v>
      </c>
      <c r="B5" s="43"/>
      <c r="C5" s="206">
        <v>1</v>
      </c>
      <c r="D5" s="206"/>
      <c r="E5" s="206"/>
      <c r="F5" s="44"/>
      <c r="G5" s="206">
        <v>2</v>
      </c>
      <c r="H5" s="206"/>
      <c r="I5" s="206"/>
      <c r="J5" s="44"/>
      <c r="K5" s="206">
        <v>3</v>
      </c>
      <c r="L5" s="206"/>
      <c r="M5" s="206"/>
      <c r="N5" s="44"/>
      <c r="O5" s="206">
        <v>4</v>
      </c>
      <c r="P5" s="206"/>
      <c r="Q5" s="206"/>
      <c r="R5" s="44"/>
      <c r="S5" s="206">
        <v>5</v>
      </c>
      <c r="T5" s="206"/>
      <c r="U5" s="206"/>
      <c r="V5" s="44"/>
      <c r="W5" s="206">
        <v>6</v>
      </c>
      <c r="X5" s="206"/>
      <c r="Y5" s="206"/>
      <c r="Z5" s="8"/>
      <c r="AA5" s="204" t="s">
        <v>24</v>
      </c>
      <c r="AB5" s="204"/>
      <c r="AC5" s="204"/>
    </row>
    <row r="6" spans="1:29" ht="12.75">
      <c r="A6" s="17">
        <v>1</v>
      </c>
      <c r="B6" s="31" t="s">
        <v>48</v>
      </c>
      <c r="C6" s="19">
        <v>132</v>
      </c>
      <c r="D6" s="5" t="s">
        <v>4</v>
      </c>
      <c r="E6" s="18">
        <v>71</v>
      </c>
      <c r="F6" s="74"/>
      <c r="G6" s="74">
        <v>142</v>
      </c>
      <c r="H6" s="39" t="s">
        <v>4</v>
      </c>
      <c r="I6" s="74">
        <v>75</v>
      </c>
      <c r="J6" s="19"/>
      <c r="K6" s="72">
        <v>139</v>
      </c>
      <c r="L6" s="19" t="s">
        <v>4</v>
      </c>
      <c r="M6" s="18">
        <v>77</v>
      </c>
      <c r="N6" s="18"/>
      <c r="O6" s="72">
        <v>142</v>
      </c>
      <c r="P6" s="19" t="s">
        <v>4</v>
      </c>
      <c r="Q6" s="18">
        <v>74</v>
      </c>
      <c r="R6" s="18"/>
      <c r="S6" s="72">
        <v>136</v>
      </c>
      <c r="T6" s="19" t="s">
        <v>4</v>
      </c>
      <c r="U6" s="18">
        <v>76</v>
      </c>
      <c r="V6" s="18"/>
      <c r="W6" s="72">
        <v>134</v>
      </c>
      <c r="X6" s="19" t="s">
        <v>4</v>
      </c>
      <c r="Y6" s="18">
        <v>77</v>
      </c>
      <c r="Z6" s="17"/>
      <c r="AA6" s="37">
        <f>SUM(C6,W6,S6,O6,K6,G6)</f>
        <v>825</v>
      </c>
      <c r="AB6" s="39" t="s">
        <v>4</v>
      </c>
      <c r="AC6" s="37">
        <f>SUM(Q6,M6,I6,E6,U6)</f>
        <v>373</v>
      </c>
    </row>
    <row r="7" spans="1:29" ht="12.75">
      <c r="A7" s="17">
        <v>2</v>
      </c>
      <c r="B7" s="30" t="s">
        <v>60</v>
      </c>
      <c r="C7" s="40">
        <v>137</v>
      </c>
      <c r="D7" s="19" t="s">
        <v>4</v>
      </c>
      <c r="E7" s="18">
        <v>75</v>
      </c>
      <c r="F7" s="74"/>
      <c r="G7" s="72">
        <v>138</v>
      </c>
      <c r="H7" s="39" t="s">
        <v>4</v>
      </c>
      <c r="I7" s="74">
        <v>71</v>
      </c>
      <c r="J7" s="19"/>
      <c r="K7" s="72">
        <v>138</v>
      </c>
      <c r="L7" s="19" t="s">
        <v>4</v>
      </c>
      <c r="M7" s="18">
        <v>74</v>
      </c>
      <c r="N7" s="18"/>
      <c r="O7" s="72">
        <v>126</v>
      </c>
      <c r="P7" s="19" t="s">
        <v>4</v>
      </c>
      <c r="Q7" s="18">
        <v>71</v>
      </c>
      <c r="R7" s="18"/>
      <c r="S7" s="72">
        <v>142</v>
      </c>
      <c r="T7" s="19" t="s">
        <v>4</v>
      </c>
      <c r="U7" s="18">
        <v>78</v>
      </c>
      <c r="V7" s="18"/>
      <c r="W7" s="72">
        <v>130</v>
      </c>
      <c r="X7" s="19" t="s">
        <v>4</v>
      </c>
      <c r="Y7" s="18">
        <v>74</v>
      </c>
      <c r="Z7" s="17"/>
      <c r="AA7" s="37">
        <f>SUM(C7,W7,S7,O7,K7,G7)</f>
        <v>811</v>
      </c>
      <c r="AB7" s="39" t="s">
        <v>4</v>
      </c>
      <c r="AC7" s="37">
        <f>SUM(Y7,U7,Q7,M7,I7,E7)</f>
        <v>443</v>
      </c>
    </row>
    <row r="8" spans="1:29" ht="12.75">
      <c r="A8" s="17">
        <v>3</v>
      </c>
      <c r="B8" s="31" t="s">
        <v>47</v>
      </c>
      <c r="C8" s="19">
        <v>130</v>
      </c>
      <c r="D8" s="19" t="s">
        <v>4</v>
      </c>
      <c r="E8" s="18">
        <v>73</v>
      </c>
      <c r="F8" s="74"/>
      <c r="G8" s="74">
        <v>135</v>
      </c>
      <c r="H8" s="39" t="s">
        <v>4</v>
      </c>
      <c r="I8" s="74">
        <v>74</v>
      </c>
      <c r="J8" s="19"/>
      <c r="K8" s="72">
        <v>136</v>
      </c>
      <c r="L8" s="19" t="s">
        <v>4</v>
      </c>
      <c r="M8" s="18">
        <v>76</v>
      </c>
      <c r="N8" s="18"/>
      <c r="O8" s="72">
        <v>129</v>
      </c>
      <c r="P8" s="19" t="s">
        <v>4</v>
      </c>
      <c r="Q8" s="18">
        <v>71</v>
      </c>
      <c r="R8" s="18"/>
      <c r="S8" s="72">
        <v>132</v>
      </c>
      <c r="T8" s="19" t="s">
        <v>4</v>
      </c>
      <c r="U8" s="18">
        <v>74</v>
      </c>
      <c r="V8" s="18"/>
      <c r="W8" s="72">
        <v>129</v>
      </c>
      <c r="X8" s="19" t="s">
        <v>4</v>
      </c>
      <c r="Y8" s="18">
        <v>75</v>
      </c>
      <c r="Z8" s="17"/>
      <c r="AA8" s="37">
        <f>SUM(C8,W8,S8,O8,K8,G8)</f>
        <v>791</v>
      </c>
      <c r="AB8" s="39" t="s">
        <v>4</v>
      </c>
      <c r="AC8" s="37">
        <f>SUM(Y8,U8,Q8,M8,I8,E8)</f>
        <v>443</v>
      </c>
    </row>
    <row r="9" spans="1:29" s="17" customFormat="1" ht="13.5" thickBot="1">
      <c r="A9" s="41">
        <v>4</v>
      </c>
      <c r="B9" s="151" t="s">
        <v>62</v>
      </c>
      <c r="C9" s="97">
        <v>78</v>
      </c>
      <c r="D9" s="97" t="s">
        <v>4</v>
      </c>
      <c r="E9" s="99">
        <v>45</v>
      </c>
      <c r="F9" s="95"/>
      <c r="G9" s="95">
        <v>140</v>
      </c>
      <c r="H9" s="96" t="s">
        <v>4</v>
      </c>
      <c r="I9" s="95">
        <v>73</v>
      </c>
      <c r="J9" s="97"/>
      <c r="K9" s="161">
        <v>136</v>
      </c>
      <c r="L9" s="97">
        <v>76</v>
      </c>
      <c r="M9" s="99">
        <v>76</v>
      </c>
      <c r="N9" s="99"/>
      <c r="O9" s="161">
        <v>123</v>
      </c>
      <c r="P9" s="97" t="s">
        <v>4</v>
      </c>
      <c r="Q9" s="99">
        <v>70</v>
      </c>
      <c r="R9" s="99"/>
      <c r="S9" s="161">
        <v>139</v>
      </c>
      <c r="T9" s="97" t="s">
        <v>4</v>
      </c>
      <c r="U9" s="99">
        <v>77</v>
      </c>
      <c r="V9" s="99"/>
      <c r="W9" s="161">
        <v>134</v>
      </c>
      <c r="X9" s="97" t="s">
        <v>4</v>
      </c>
      <c r="Y9" s="99">
        <v>75</v>
      </c>
      <c r="Z9" s="94"/>
      <c r="AA9" s="199">
        <f>SUM(C9,W9,S9,O9,K9,G9)</f>
        <v>750</v>
      </c>
      <c r="AB9" s="96" t="s">
        <v>4</v>
      </c>
      <c r="AC9" s="199">
        <f>SUM(Y9,U9,Q9,M9,I9,E9)</f>
        <v>416</v>
      </c>
    </row>
    <row r="10" spans="1:29" ht="12.75">
      <c r="A10" s="17">
        <v>5</v>
      </c>
      <c r="B10" s="30" t="s">
        <v>49</v>
      </c>
      <c r="C10" s="74">
        <v>112</v>
      </c>
      <c r="D10" s="5" t="s">
        <v>4</v>
      </c>
      <c r="E10" s="76">
        <v>65</v>
      </c>
      <c r="F10" s="74"/>
      <c r="G10" s="74">
        <v>0</v>
      </c>
      <c r="H10" s="39" t="s">
        <v>4</v>
      </c>
      <c r="I10" s="74">
        <v>0</v>
      </c>
      <c r="J10" s="19"/>
      <c r="K10" s="72">
        <v>84</v>
      </c>
      <c r="L10" s="19" t="s">
        <v>4</v>
      </c>
      <c r="M10" s="18">
        <v>36</v>
      </c>
      <c r="N10" s="18"/>
      <c r="O10" s="72"/>
      <c r="P10" s="19" t="s">
        <v>4</v>
      </c>
      <c r="Q10" s="18"/>
      <c r="R10" s="18"/>
      <c r="S10" s="72">
        <v>0</v>
      </c>
      <c r="T10" s="19" t="s">
        <v>4</v>
      </c>
      <c r="U10" s="18">
        <v>0</v>
      </c>
      <c r="V10" s="18"/>
      <c r="W10" s="72"/>
      <c r="X10" s="19" t="s">
        <v>4</v>
      </c>
      <c r="Y10" s="18"/>
      <c r="Z10" s="17"/>
      <c r="AA10" s="37">
        <f>SUM(C10,W10,S10,O10,K10,G10)</f>
        <v>196</v>
      </c>
      <c r="AB10" s="39" t="s">
        <v>4</v>
      </c>
      <c r="AC10" s="37">
        <f>SUM(Y10,U10,Q10,M10,I10,E10)</f>
        <v>101</v>
      </c>
    </row>
    <row r="11" spans="1:35" ht="12.75">
      <c r="A11" s="17"/>
      <c r="B11" s="30"/>
      <c r="C11" s="30"/>
      <c r="D11" s="33"/>
      <c r="E11" s="30"/>
      <c r="F11" s="30"/>
      <c r="G11" s="23"/>
      <c r="H11" s="19"/>
      <c r="I11" s="21"/>
      <c r="J11" s="21"/>
      <c r="K11" s="23"/>
      <c r="L11" s="10"/>
      <c r="M11" s="24"/>
      <c r="N11" s="24"/>
      <c r="O11" s="23"/>
      <c r="P11" s="19"/>
      <c r="Q11" s="24"/>
      <c r="R11" s="24"/>
      <c r="S11" s="23"/>
      <c r="T11" s="19"/>
      <c r="U11" s="24"/>
      <c r="V11" s="24"/>
      <c r="W11" s="23"/>
      <c r="X11" s="19"/>
      <c r="Y11" s="24"/>
      <c r="Z11" s="17"/>
      <c r="AA11" s="38"/>
      <c r="AB11" s="32"/>
      <c r="AC11" s="37"/>
      <c r="AI11" s="38"/>
    </row>
    <row r="12" spans="3:35" ht="12.75"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38"/>
      <c r="AC12" s="37"/>
      <c r="AI12" s="38"/>
    </row>
    <row r="13" spans="1:35" ht="12.75">
      <c r="A13" s="45" t="s">
        <v>32</v>
      </c>
      <c r="B13" s="43"/>
      <c r="C13" s="206">
        <v>1</v>
      </c>
      <c r="D13" s="206"/>
      <c r="E13" s="206"/>
      <c r="F13" s="44"/>
      <c r="G13" s="206">
        <v>2</v>
      </c>
      <c r="H13" s="206"/>
      <c r="I13" s="206"/>
      <c r="J13" s="44"/>
      <c r="K13" s="206">
        <v>3</v>
      </c>
      <c r="L13" s="206"/>
      <c r="M13" s="206"/>
      <c r="N13" s="44"/>
      <c r="O13" s="206">
        <v>4</v>
      </c>
      <c r="P13" s="206"/>
      <c r="Q13" s="206"/>
      <c r="R13" s="44"/>
      <c r="S13" s="206">
        <v>5</v>
      </c>
      <c r="T13" s="206"/>
      <c r="U13" s="206"/>
      <c r="V13" s="44"/>
      <c r="W13" s="206">
        <v>6</v>
      </c>
      <c r="X13" s="206"/>
      <c r="Y13" s="206"/>
      <c r="Z13" s="8"/>
      <c r="AA13" s="204" t="s">
        <v>24</v>
      </c>
      <c r="AB13" s="204"/>
      <c r="AC13" s="204"/>
      <c r="AD13" s="34"/>
      <c r="AI13" s="38"/>
    </row>
    <row r="14" spans="1:35" ht="13.5" thickBot="1">
      <c r="A14" s="17">
        <v>1</v>
      </c>
      <c r="B14" s="200" t="s">
        <v>47</v>
      </c>
      <c r="C14" s="106">
        <v>78</v>
      </c>
      <c r="D14" s="106" t="s">
        <v>4</v>
      </c>
      <c r="E14" s="105">
        <v>43</v>
      </c>
      <c r="F14" s="165"/>
      <c r="G14" s="165">
        <v>79</v>
      </c>
      <c r="H14" s="106" t="s">
        <v>4</v>
      </c>
      <c r="I14" s="165">
        <v>45</v>
      </c>
      <c r="J14" s="106"/>
      <c r="K14" s="104">
        <v>85</v>
      </c>
      <c r="L14" s="106" t="s">
        <v>4</v>
      </c>
      <c r="M14" s="105">
        <v>46</v>
      </c>
      <c r="N14" s="105"/>
      <c r="O14" s="104">
        <v>82</v>
      </c>
      <c r="P14" s="106">
        <v>0</v>
      </c>
      <c r="Q14" s="105">
        <v>48</v>
      </c>
      <c r="R14" s="105"/>
      <c r="S14" s="104">
        <v>88</v>
      </c>
      <c r="T14" s="106" t="s">
        <v>4</v>
      </c>
      <c r="U14" s="105">
        <v>50</v>
      </c>
      <c r="V14" s="105"/>
      <c r="W14" s="104">
        <v>80</v>
      </c>
      <c r="X14" s="106" t="s">
        <v>4</v>
      </c>
      <c r="Y14" s="105">
        <v>49</v>
      </c>
      <c r="Z14" s="102"/>
      <c r="AA14" s="201">
        <f>SUM(C14,G14,K14,O14,S14,W14)</f>
        <v>492</v>
      </c>
      <c r="AB14" s="103"/>
      <c r="AC14" s="202">
        <f>SUM(E14,I14,M14,Q14,U14,Y14)</f>
        <v>281</v>
      </c>
      <c r="AI14" s="38"/>
    </row>
    <row r="15" spans="1:35" s="17" customFormat="1" ht="12.75">
      <c r="A15" s="17">
        <v>2</v>
      </c>
      <c r="B15" s="31" t="s">
        <v>60</v>
      </c>
      <c r="C15" s="19">
        <v>82</v>
      </c>
      <c r="D15" s="19" t="s">
        <v>4</v>
      </c>
      <c r="E15" s="18">
        <v>46</v>
      </c>
      <c r="F15" s="74"/>
      <c r="G15" s="19">
        <v>93</v>
      </c>
      <c r="H15" s="19" t="s">
        <v>4</v>
      </c>
      <c r="I15" s="18">
        <v>49</v>
      </c>
      <c r="J15" s="19"/>
      <c r="K15" s="72">
        <v>74</v>
      </c>
      <c r="L15" s="19" t="s">
        <v>4</v>
      </c>
      <c r="M15" s="18">
        <v>44</v>
      </c>
      <c r="N15" s="18"/>
      <c r="O15" s="72">
        <v>0</v>
      </c>
      <c r="P15" s="19"/>
      <c r="Q15" s="24">
        <v>0</v>
      </c>
      <c r="R15" s="24"/>
      <c r="S15" s="72">
        <v>87</v>
      </c>
      <c r="T15" s="19"/>
      <c r="U15" s="18">
        <v>50</v>
      </c>
      <c r="V15" s="24"/>
      <c r="W15" s="72">
        <v>72</v>
      </c>
      <c r="X15" s="19"/>
      <c r="Y15" s="18">
        <v>49</v>
      </c>
      <c r="AA15" s="38">
        <f>SUM(C15,G15,K15,S15,W15)</f>
        <v>408</v>
      </c>
      <c r="AB15" s="39"/>
      <c r="AC15" s="37">
        <f>SUM(E15,I15,M15,U50)</f>
        <v>139</v>
      </c>
      <c r="AI15" s="38"/>
    </row>
    <row r="16" spans="1:29" ht="12.75">
      <c r="A16">
        <v>3</v>
      </c>
      <c r="B16" s="36" t="s">
        <v>49</v>
      </c>
      <c r="C16" s="5">
        <v>81</v>
      </c>
      <c r="D16" s="19" t="s">
        <v>4</v>
      </c>
      <c r="E16" s="6">
        <v>45</v>
      </c>
      <c r="F16" s="74"/>
      <c r="G16" s="72">
        <v>80</v>
      </c>
      <c r="H16" s="19" t="s">
        <v>4</v>
      </c>
      <c r="I16" s="74">
        <v>44</v>
      </c>
      <c r="J16" s="19"/>
      <c r="K16" s="72">
        <v>77</v>
      </c>
      <c r="L16" s="19" t="s">
        <v>4</v>
      </c>
      <c r="M16" s="18">
        <v>43</v>
      </c>
      <c r="N16" s="18"/>
      <c r="O16" s="72">
        <v>0</v>
      </c>
      <c r="P16" s="19" t="s">
        <v>4</v>
      </c>
      <c r="Q16" s="24">
        <v>0</v>
      </c>
      <c r="R16" s="24"/>
      <c r="S16" s="72">
        <v>81</v>
      </c>
      <c r="T16" s="19" t="s">
        <v>4</v>
      </c>
      <c r="U16" s="18">
        <v>45</v>
      </c>
      <c r="V16" s="18"/>
      <c r="W16" s="72">
        <v>69</v>
      </c>
      <c r="X16" s="19" t="s">
        <v>4</v>
      </c>
      <c r="Y16" s="18">
        <v>42</v>
      </c>
      <c r="Z16" s="17"/>
      <c r="AA16" s="38">
        <f>SUM(C16,G16,K16,O16,S16,W16)</f>
        <v>388</v>
      </c>
      <c r="AB16" s="39"/>
      <c r="AC16" s="37">
        <f>SUM(E16,I16,M16,Q16,U16,Y16)</f>
        <v>219</v>
      </c>
    </row>
    <row r="17" spans="1:29" ht="12.75">
      <c r="A17" s="17">
        <v>4</v>
      </c>
      <c r="B17" s="31" t="s">
        <v>63</v>
      </c>
      <c r="C17" s="5"/>
      <c r="D17" s="19" t="s">
        <v>4</v>
      </c>
      <c r="E17" s="6"/>
      <c r="F17" s="74"/>
      <c r="G17" s="72">
        <v>78</v>
      </c>
      <c r="H17" s="19" t="s">
        <v>4</v>
      </c>
      <c r="I17" s="74">
        <v>46</v>
      </c>
      <c r="J17" s="19"/>
      <c r="K17" s="72">
        <v>77</v>
      </c>
      <c r="L17" s="19" t="s">
        <v>4</v>
      </c>
      <c r="M17" s="18">
        <v>46</v>
      </c>
      <c r="N17" s="18"/>
      <c r="O17" s="72">
        <v>76</v>
      </c>
      <c r="P17" s="19" t="s">
        <v>4</v>
      </c>
      <c r="Q17" s="18">
        <v>46</v>
      </c>
      <c r="R17" s="24"/>
      <c r="S17" s="72">
        <v>80</v>
      </c>
      <c r="T17" s="19" t="s">
        <v>4</v>
      </c>
      <c r="U17" s="18">
        <v>50</v>
      </c>
      <c r="V17" s="24"/>
      <c r="W17" s="72">
        <v>68</v>
      </c>
      <c r="X17" s="19" t="s">
        <v>4</v>
      </c>
      <c r="Y17" s="18">
        <v>43</v>
      </c>
      <c r="Z17" s="17"/>
      <c r="AA17" s="38">
        <f>SUM(C17,G17,K17,O17,S17,W17)</f>
        <v>379</v>
      </c>
      <c r="AB17" s="39"/>
      <c r="AC17" s="37">
        <f>SUM(E17,I17,M17,Q17,U17,Y17)</f>
        <v>231</v>
      </c>
    </row>
    <row r="18" spans="1:29" ht="12.75">
      <c r="A18">
        <v>5</v>
      </c>
      <c r="B18" s="88" t="s">
        <v>54</v>
      </c>
      <c r="C18" s="19"/>
      <c r="D18" s="19" t="s">
        <v>4</v>
      </c>
      <c r="E18" s="18"/>
      <c r="F18" s="74"/>
      <c r="G18" s="74">
        <v>87</v>
      </c>
      <c r="H18" s="19" t="s">
        <v>4</v>
      </c>
      <c r="I18" s="74">
        <v>45</v>
      </c>
      <c r="J18" s="19"/>
      <c r="K18" s="72">
        <v>62</v>
      </c>
      <c r="L18" s="19" t="s">
        <v>4</v>
      </c>
      <c r="M18" s="18">
        <v>39</v>
      </c>
      <c r="N18" s="18"/>
      <c r="O18" s="72">
        <v>91</v>
      </c>
      <c r="P18" s="19" t="s">
        <v>4</v>
      </c>
      <c r="Q18" s="18">
        <v>47</v>
      </c>
      <c r="R18" s="18"/>
      <c r="S18" s="72">
        <v>0</v>
      </c>
      <c r="T18" s="19" t="s">
        <v>4</v>
      </c>
      <c r="U18" s="18">
        <v>0</v>
      </c>
      <c r="V18" s="18"/>
      <c r="W18" s="72">
        <v>0</v>
      </c>
      <c r="X18" s="19" t="s">
        <v>4</v>
      </c>
      <c r="Y18" s="18">
        <v>0</v>
      </c>
      <c r="Z18" s="19"/>
      <c r="AA18" s="38">
        <f>SUM(C18,G18,K18,O18,S18,W18)</f>
        <v>240</v>
      </c>
      <c r="AB18" s="39" t="s">
        <v>4</v>
      </c>
      <c r="AC18" s="37">
        <f>SUM(E18,I18,M18,Q18,U18,Y18)</f>
        <v>131</v>
      </c>
    </row>
    <row r="19" spans="27:29" ht="12.75">
      <c r="AA19" s="38"/>
      <c r="AC19" s="37"/>
    </row>
    <row r="20" spans="3:29" ht="12.75">
      <c r="C20" s="205" t="s">
        <v>31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38"/>
      <c r="AC20" s="37"/>
    </row>
    <row r="21" spans="1:29" ht="12.75">
      <c r="A21" s="45" t="s">
        <v>38</v>
      </c>
      <c r="B21" s="17"/>
      <c r="C21" s="207">
        <v>1</v>
      </c>
      <c r="D21" s="207"/>
      <c r="E21" s="207"/>
      <c r="F21" s="66"/>
      <c r="G21" s="207">
        <v>2</v>
      </c>
      <c r="H21" s="207"/>
      <c r="I21" s="207"/>
      <c r="J21" s="66"/>
      <c r="K21" s="207">
        <v>3</v>
      </c>
      <c r="L21" s="207"/>
      <c r="M21" s="207"/>
      <c r="N21" s="66"/>
      <c r="O21" s="207">
        <v>4</v>
      </c>
      <c r="P21" s="207"/>
      <c r="Q21" s="207"/>
      <c r="R21" s="66"/>
      <c r="S21" s="207">
        <v>5</v>
      </c>
      <c r="T21" s="207"/>
      <c r="U21" s="207"/>
      <c r="V21" s="66"/>
      <c r="W21" s="207">
        <v>6</v>
      </c>
      <c r="X21" s="207"/>
      <c r="Y21" s="207"/>
      <c r="Z21" s="17"/>
      <c r="AA21" s="208" t="s">
        <v>24</v>
      </c>
      <c r="AB21" s="208"/>
      <c r="AC21" s="208"/>
    </row>
    <row r="22" spans="1:29" s="17" customFormat="1" ht="12.75">
      <c r="A22" s="17">
        <v>1</v>
      </c>
      <c r="B22" s="35" t="s">
        <v>54</v>
      </c>
      <c r="C22" s="19">
        <v>74</v>
      </c>
      <c r="D22" s="39" t="s">
        <v>4</v>
      </c>
      <c r="E22" s="18">
        <v>41</v>
      </c>
      <c r="F22" s="18"/>
      <c r="G22" s="74">
        <v>93</v>
      </c>
      <c r="H22" s="39" t="s">
        <v>4</v>
      </c>
      <c r="I22" s="74">
        <v>48</v>
      </c>
      <c r="J22" s="74"/>
      <c r="K22" s="72">
        <v>92</v>
      </c>
      <c r="L22" s="19" t="s">
        <v>4</v>
      </c>
      <c r="M22" s="18">
        <v>50</v>
      </c>
      <c r="N22" s="18"/>
      <c r="O22" s="72">
        <v>89</v>
      </c>
      <c r="P22" s="19" t="s">
        <v>4</v>
      </c>
      <c r="Q22" s="18">
        <v>48</v>
      </c>
      <c r="R22" s="18"/>
      <c r="S22" s="72">
        <v>93</v>
      </c>
      <c r="T22" s="19" t="s">
        <v>4</v>
      </c>
      <c r="U22" s="18">
        <v>51</v>
      </c>
      <c r="V22" s="24"/>
      <c r="W22" s="72">
        <v>89</v>
      </c>
      <c r="X22" s="19" t="s">
        <v>4</v>
      </c>
      <c r="Y22" s="18">
        <v>49</v>
      </c>
      <c r="AA22" s="38">
        <f>SUM(W22,S22,O22,K22,G22,C22)</f>
        <v>530</v>
      </c>
      <c r="AB22" s="32" t="s">
        <v>4</v>
      </c>
      <c r="AC22" s="37">
        <f>SUM(Y22,U22,Q22,M22,I22,E22)</f>
        <v>287</v>
      </c>
    </row>
    <row r="23" spans="1:29" ht="12.75">
      <c r="A23" s="17">
        <v>2</v>
      </c>
      <c r="B23" s="35" t="s">
        <v>47</v>
      </c>
      <c r="C23" s="19">
        <v>86</v>
      </c>
      <c r="D23" s="39" t="s">
        <v>4</v>
      </c>
      <c r="E23" s="18">
        <v>49</v>
      </c>
      <c r="F23" s="74"/>
      <c r="G23" s="72">
        <v>91</v>
      </c>
      <c r="H23" s="39" t="s">
        <v>4</v>
      </c>
      <c r="I23" s="19">
        <v>49</v>
      </c>
      <c r="J23" s="19"/>
      <c r="K23" s="72">
        <v>89</v>
      </c>
      <c r="L23" s="19" t="s">
        <v>4</v>
      </c>
      <c r="M23" s="18">
        <v>50</v>
      </c>
      <c r="N23" s="18"/>
      <c r="O23" s="72">
        <v>76</v>
      </c>
      <c r="P23" s="19" t="s">
        <v>4</v>
      </c>
      <c r="Q23" s="18">
        <v>43</v>
      </c>
      <c r="R23" s="18"/>
      <c r="S23" s="72">
        <v>86</v>
      </c>
      <c r="T23" s="19" t="s">
        <v>4</v>
      </c>
      <c r="U23" s="18">
        <v>48</v>
      </c>
      <c r="V23" s="24"/>
      <c r="W23" s="72">
        <v>81</v>
      </c>
      <c r="X23" s="19" t="s">
        <v>4</v>
      </c>
      <c r="Y23" s="18">
        <v>44</v>
      </c>
      <c r="Z23" s="17"/>
      <c r="AA23" s="38">
        <f>SUM(W23,S23,O23,K23,G23,C23)</f>
        <v>509</v>
      </c>
      <c r="AB23" s="32" t="s">
        <v>4</v>
      </c>
      <c r="AC23" s="37">
        <f>SUM(Y23,U23,Q23,M23,I23,E23)</f>
        <v>283</v>
      </c>
    </row>
    <row r="24" spans="1:29" ht="12.75">
      <c r="A24" s="8">
        <v>3</v>
      </c>
      <c r="B24" s="154" t="s">
        <v>49</v>
      </c>
      <c r="C24" s="144">
        <v>77</v>
      </c>
      <c r="D24" s="141" t="s">
        <v>4</v>
      </c>
      <c r="E24" s="142">
        <v>45</v>
      </c>
      <c r="F24" s="142"/>
      <c r="G24" s="144">
        <v>78</v>
      </c>
      <c r="H24" s="141"/>
      <c r="I24" s="147">
        <v>44</v>
      </c>
      <c r="J24" s="43"/>
      <c r="K24" s="144">
        <v>74</v>
      </c>
      <c r="L24" s="43" t="s">
        <v>4</v>
      </c>
      <c r="M24" s="142">
        <v>46</v>
      </c>
      <c r="N24" s="142"/>
      <c r="O24" s="144">
        <v>80</v>
      </c>
      <c r="P24" s="43" t="s">
        <v>4</v>
      </c>
      <c r="Q24" s="142">
        <v>43</v>
      </c>
      <c r="R24" s="142"/>
      <c r="S24" s="144">
        <v>78</v>
      </c>
      <c r="T24" s="43" t="s">
        <v>4</v>
      </c>
      <c r="U24" s="142">
        <v>43</v>
      </c>
      <c r="V24" s="133"/>
      <c r="W24" s="144">
        <v>82</v>
      </c>
      <c r="X24" s="43" t="s">
        <v>4</v>
      </c>
      <c r="Y24" s="142">
        <v>44</v>
      </c>
      <c r="Z24" s="8"/>
      <c r="AA24" s="155">
        <f>SUM(W24,S24,O24,K24,G24,C24)</f>
        <v>469</v>
      </c>
      <c r="AB24" s="156"/>
      <c r="AC24" s="157">
        <f>SUM(Y24,U24,Q24,M24,I24,E24)</f>
        <v>265</v>
      </c>
    </row>
    <row r="25" spans="1:29" s="17" customFormat="1" ht="12.75">
      <c r="A25" s="41">
        <v>4</v>
      </c>
      <c r="B25" s="36" t="s">
        <v>60</v>
      </c>
      <c r="C25" s="74">
        <v>88</v>
      </c>
      <c r="D25" s="39" t="s">
        <v>4</v>
      </c>
      <c r="E25" s="76">
        <v>46</v>
      </c>
      <c r="F25" s="18"/>
      <c r="G25" s="72">
        <v>94</v>
      </c>
      <c r="H25" s="39" t="s">
        <v>4</v>
      </c>
      <c r="I25" s="19">
        <v>50</v>
      </c>
      <c r="J25" s="19"/>
      <c r="K25" s="72">
        <v>88</v>
      </c>
      <c r="L25" s="19">
        <v>48</v>
      </c>
      <c r="M25" s="18">
        <v>51</v>
      </c>
      <c r="N25" s="18"/>
      <c r="O25" s="72"/>
      <c r="P25" s="19" t="s">
        <v>4</v>
      </c>
      <c r="Q25" s="18"/>
      <c r="R25" s="18"/>
      <c r="S25" s="72">
        <v>90</v>
      </c>
      <c r="T25" s="19" t="s">
        <v>4</v>
      </c>
      <c r="U25" s="18">
        <v>51</v>
      </c>
      <c r="V25" s="24"/>
      <c r="W25" s="72">
        <v>94</v>
      </c>
      <c r="X25" s="19" t="s">
        <v>4</v>
      </c>
      <c r="Y25" s="18">
        <v>49</v>
      </c>
      <c r="AA25" s="38">
        <f>SUM(W25,S25,O25,K25,G25,C25)</f>
        <v>454</v>
      </c>
      <c r="AB25" s="32" t="s">
        <v>4</v>
      </c>
      <c r="AC25" s="37">
        <f>SUM(Y25,U25,Q25,M25,I25,E25)</f>
        <v>247</v>
      </c>
    </row>
    <row r="26" spans="1:29" ht="12.75">
      <c r="A26" s="41">
        <v>5</v>
      </c>
      <c r="B26" s="36" t="s">
        <v>55</v>
      </c>
      <c r="C26" s="74">
        <v>56</v>
      </c>
      <c r="D26" s="39" t="s">
        <v>4</v>
      </c>
      <c r="E26" s="74">
        <v>34</v>
      </c>
      <c r="F26" s="74"/>
      <c r="G26" s="72">
        <v>67</v>
      </c>
      <c r="H26" s="39" t="s">
        <v>4</v>
      </c>
      <c r="I26" s="19">
        <v>38</v>
      </c>
      <c r="J26" s="19"/>
      <c r="K26" s="72">
        <v>78</v>
      </c>
      <c r="L26" s="19" t="s">
        <v>4</v>
      </c>
      <c r="M26" s="18">
        <v>47</v>
      </c>
      <c r="N26" s="18"/>
      <c r="O26" s="72"/>
      <c r="P26" s="19" t="s">
        <v>4</v>
      </c>
      <c r="Q26" s="18"/>
      <c r="R26" s="18"/>
      <c r="S26" s="72">
        <v>90</v>
      </c>
      <c r="T26" s="19" t="s">
        <v>4</v>
      </c>
      <c r="U26" s="18">
        <v>49</v>
      </c>
      <c r="V26" s="24"/>
      <c r="W26" s="72">
        <v>62</v>
      </c>
      <c r="X26" s="19" t="s">
        <v>4</v>
      </c>
      <c r="Y26" s="18">
        <v>38</v>
      </c>
      <c r="Z26" s="19"/>
      <c r="AA26" s="38">
        <f>SUM(W26,S26,O26,K26,G26,C26)</f>
        <v>353</v>
      </c>
      <c r="AB26" s="32" t="s">
        <v>4</v>
      </c>
      <c r="AC26" s="37">
        <f>SUM(Y26,U26,Q26,M26,I26,E26)</f>
        <v>206</v>
      </c>
    </row>
    <row r="28" ht="12.75">
      <c r="C28" s="3"/>
    </row>
    <row r="29" spans="2:3" ht="12.75">
      <c r="B29" t="s">
        <v>181</v>
      </c>
      <c r="C29" s="3"/>
    </row>
    <row r="30" spans="2:3" ht="12.75">
      <c r="B30" t="s">
        <v>43</v>
      </c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</sheetData>
  <sheetProtection/>
  <mergeCells count="26">
    <mergeCell ref="C12:Z12"/>
    <mergeCell ref="C20:Z20"/>
    <mergeCell ref="S13:U13"/>
    <mergeCell ref="W13:Y13"/>
    <mergeCell ref="K13:M13"/>
    <mergeCell ref="O13:Q13"/>
    <mergeCell ref="AA13:AC13"/>
    <mergeCell ref="C21:E21"/>
    <mergeCell ref="G21:I21"/>
    <mergeCell ref="K21:M21"/>
    <mergeCell ref="O21:Q21"/>
    <mergeCell ref="S21:U21"/>
    <mergeCell ref="W21:Y21"/>
    <mergeCell ref="AA21:AC21"/>
    <mergeCell ref="C13:E13"/>
    <mergeCell ref="G13:I13"/>
    <mergeCell ref="A1:AC1"/>
    <mergeCell ref="A2:AC2"/>
    <mergeCell ref="C5:E5"/>
    <mergeCell ref="G5:I5"/>
    <mergeCell ref="K5:M5"/>
    <mergeCell ref="O5:Q5"/>
    <mergeCell ref="S5:U5"/>
    <mergeCell ref="W5:Y5"/>
    <mergeCell ref="AA5:AC5"/>
    <mergeCell ref="C4:Z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&amp;CSida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T10" sqref="T10:T11"/>
    </sheetView>
  </sheetViews>
  <sheetFormatPr defaultColWidth="9.140625" defaultRowHeight="12.75"/>
  <cols>
    <col min="1" max="1" width="10.8515625" style="0" customWidth="1"/>
    <col min="2" max="2" width="6.28125" style="0" customWidth="1"/>
    <col min="3" max="9" width="4.7109375" style="0" customWidth="1"/>
    <col min="10" max="10" width="5.140625" style="0" customWidth="1"/>
    <col min="11" max="11" width="4.7109375" style="0" customWidth="1"/>
    <col min="12" max="12" width="4.7109375" style="7" customWidth="1"/>
    <col min="13" max="14" width="4.7109375" style="0" customWidth="1"/>
    <col min="15" max="15" width="5.00390625" style="0" customWidth="1"/>
    <col min="16" max="16" width="4.7109375" style="7" customWidth="1"/>
  </cols>
  <sheetData>
    <row r="1" spans="1:16" ht="27">
      <c r="A1" s="226" t="s">
        <v>373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18" customHeight="1">
      <c r="A2" s="13" t="s">
        <v>37</v>
      </c>
      <c r="O2" s="217" t="s">
        <v>24</v>
      </c>
      <c r="P2" s="84"/>
    </row>
    <row r="3" spans="1:16" ht="12.75" customHeight="1">
      <c r="A3" t="s">
        <v>40</v>
      </c>
      <c r="C3" s="7" t="s">
        <v>31</v>
      </c>
      <c r="D3" s="7"/>
      <c r="E3" s="7"/>
      <c r="F3" s="7"/>
      <c r="G3" s="7"/>
      <c r="H3" s="7"/>
      <c r="I3" s="7"/>
      <c r="J3" s="7"/>
      <c r="K3" s="7"/>
      <c r="M3" s="7"/>
      <c r="N3" s="7"/>
      <c r="O3" s="217"/>
      <c r="P3" s="215" t="s">
        <v>39</v>
      </c>
    </row>
    <row r="4" spans="1:28" s="8" customFormat="1" ht="23.25" customHeight="1">
      <c r="A4" s="8" t="s">
        <v>2</v>
      </c>
      <c r="C4" s="211" t="s">
        <v>10</v>
      </c>
      <c r="D4" s="211"/>
      <c r="E4" s="211" t="s">
        <v>5</v>
      </c>
      <c r="F4" s="211"/>
      <c r="G4" s="45" t="s">
        <v>13</v>
      </c>
      <c r="I4" s="211" t="s">
        <v>6</v>
      </c>
      <c r="J4" s="211"/>
      <c r="K4" s="133" t="s">
        <v>3</v>
      </c>
      <c r="L4" s="86"/>
      <c r="M4" s="132" t="s">
        <v>10</v>
      </c>
      <c r="N4" s="132"/>
      <c r="O4" s="218"/>
      <c r="P4" s="2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2.75">
      <c r="A5" t="s">
        <v>13</v>
      </c>
      <c r="C5" s="207">
        <v>18</v>
      </c>
      <c r="D5" s="207"/>
      <c r="E5" s="207">
        <v>21</v>
      </c>
      <c r="F5" s="207"/>
      <c r="G5" s="207">
        <v>37</v>
      </c>
      <c r="H5" s="207"/>
      <c r="I5" s="207">
        <v>26</v>
      </c>
      <c r="J5" s="207"/>
      <c r="K5" s="207">
        <v>19</v>
      </c>
      <c r="L5" s="207"/>
      <c r="M5" s="207">
        <v>16</v>
      </c>
      <c r="N5" s="207"/>
      <c r="O5" s="12">
        <f aca="true" t="shared" si="0" ref="O5:O10">SUM(C5:M5)</f>
        <v>137</v>
      </c>
      <c r="P5" s="15">
        <f aca="true" t="shared" si="1" ref="P5:P10">AVERAGE(C5:N5)</f>
        <v>22.833333333333332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16" ht="12.75">
      <c r="A6" t="s">
        <v>10</v>
      </c>
      <c r="C6" s="205">
        <v>8</v>
      </c>
      <c r="D6" s="205"/>
      <c r="E6" s="207">
        <v>6</v>
      </c>
      <c r="F6" s="207"/>
      <c r="G6" s="207">
        <v>9</v>
      </c>
      <c r="H6" s="207"/>
      <c r="I6" s="205">
        <v>4</v>
      </c>
      <c r="J6" s="205"/>
      <c r="K6" s="205">
        <v>6</v>
      </c>
      <c r="L6" s="205"/>
      <c r="M6" s="205">
        <v>8</v>
      </c>
      <c r="N6" s="205"/>
      <c r="O6" s="12">
        <f t="shared" si="0"/>
        <v>41</v>
      </c>
      <c r="P6" s="15">
        <f t="shared" si="1"/>
        <v>6.833333333333333</v>
      </c>
    </row>
    <row r="7" spans="1:16" ht="12.75">
      <c r="A7" t="s">
        <v>3</v>
      </c>
      <c r="C7" s="205">
        <v>9</v>
      </c>
      <c r="D7" s="205"/>
      <c r="E7" s="207">
        <v>11</v>
      </c>
      <c r="F7" s="207"/>
      <c r="G7" s="207">
        <v>12</v>
      </c>
      <c r="H7" s="207"/>
      <c r="I7" s="207">
        <v>4</v>
      </c>
      <c r="J7" s="207"/>
      <c r="K7" s="207">
        <v>16</v>
      </c>
      <c r="L7" s="207"/>
      <c r="M7" s="207">
        <v>21</v>
      </c>
      <c r="N7" s="207"/>
      <c r="O7" s="12">
        <f t="shared" si="0"/>
        <v>73</v>
      </c>
      <c r="P7" s="15">
        <f t="shared" si="1"/>
        <v>12.166666666666666</v>
      </c>
    </row>
    <row r="8" spans="1:16" ht="12.75">
      <c r="A8" t="s">
        <v>5</v>
      </c>
      <c r="C8" s="205">
        <v>4</v>
      </c>
      <c r="D8" s="205"/>
      <c r="E8" s="207">
        <v>14</v>
      </c>
      <c r="F8" s="207"/>
      <c r="G8" s="207">
        <v>14</v>
      </c>
      <c r="H8" s="207"/>
      <c r="I8" s="205">
        <v>11</v>
      </c>
      <c r="J8" s="205"/>
      <c r="K8" s="205">
        <v>15</v>
      </c>
      <c r="L8" s="205"/>
      <c r="M8" s="205">
        <v>11</v>
      </c>
      <c r="N8" s="205"/>
      <c r="O8" s="12">
        <f t="shared" si="0"/>
        <v>69</v>
      </c>
      <c r="P8" s="15">
        <f t="shared" si="1"/>
        <v>11.5</v>
      </c>
    </row>
    <row r="9" spans="1:21" ht="12.75">
      <c r="A9" t="s">
        <v>6</v>
      </c>
      <c r="C9" s="205">
        <v>6</v>
      </c>
      <c r="D9" s="205"/>
      <c r="E9" s="207">
        <v>23</v>
      </c>
      <c r="F9" s="207"/>
      <c r="G9" s="207">
        <v>20</v>
      </c>
      <c r="H9" s="207"/>
      <c r="I9" s="207">
        <v>24</v>
      </c>
      <c r="J9" s="207"/>
      <c r="K9" s="207">
        <v>16</v>
      </c>
      <c r="L9" s="207"/>
      <c r="M9" s="207">
        <v>19</v>
      </c>
      <c r="N9" s="207"/>
      <c r="O9" s="12">
        <f t="shared" si="0"/>
        <v>108</v>
      </c>
      <c r="P9" s="15">
        <f t="shared" si="1"/>
        <v>18</v>
      </c>
      <c r="U9" s="8"/>
    </row>
    <row r="10" spans="1:16" ht="12.75" customHeight="1">
      <c r="A10" s="5" t="s">
        <v>36</v>
      </c>
      <c r="B10" s="5"/>
      <c r="C10" s="212">
        <f>SUM(C5:C9)</f>
        <v>45</v>
      </c>
      <c r="D10" s="212"/>
      <c r="E10" s="208">
        <f>SUM(E5:E9)</f>
        <v>75</v>
      </c>
      <c r="F10" s="208"/>
      <c r="G10" s="208">
        <f>SUM(G5:G9)</f>
        <v>92</v>
      </c>
      <c r="H10" s="208"/>
      <c r="I10" s="208">
        <f>SUM(I5:I9)</f>
        <v>69</v>
      </c>
      <c r="J10" s="208"/>
      <c r="K10" s="208">
        <f>SUM(K5:K9)</f>
        <v>72</v>
      </c>
      <c r="L10" s="208"/>
      <c r="M10" s="219">
        <f>SUM(M5:M9)</f>
        <v>75</v>
      </c>
      <c r="N10" s="219"/>
      <c r="O10" s="12">
        <f t="shared" si="0"/>
        <v>428</v>
      </c>
      <c r="P10" s="15">
        <f t="shared" si="1"/>
        <v>71.33333333333333</v>
      </c>
    </row>
    <row r="11" spans="1:16" ht="12.75" customHeight="1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5"/>
    </row>
    <row r="12" spans="1:16" ht="12.75" customHeight="1">
      <c r="A12" s="59" t="s">
        <v>372</v>
      </c>
      <c r="B12" s="59"/>
      <c r="C12" s="59"/>
      <c r="D12" s="59"/>
      <c r="O12" s="217" t="s">
        <v>24</v>
      </c>
      <c r="P12" s="84"/>
    </row>
    <row r="13" spans="1:16" ht="12.75" customHeight="1">
      <c r="A13" t="s">
        <v>40</v>
      </c>
      <c r="C13" s="7" t="s">
        <v>31</v>
      </c>
      <c r="D13" s="7"/>
      <c r="E13" s="7"/>
      <c r="F13" s="7"/>
      <c r="G13" s="7"/>
      <c r="H13" s="7"/>
      <c r="I13" s="7"/>
      <c r="J13" s="7"/>
      <c r="K13" s="7"/>
      <c r="M13" s="7"/>
      <c r="N13" s="7"/>
      <c r="O13" s="217"/>
      <c r="P13" s="215" t="s">
        <v>39</v>
      </c>
    </row>
    <row r="14" spans="1:16" ht="12.75" customHeight="1">
      <c r="A14" s="8" t="s">
        <v>2</v>
      </c>
      <c r="B14" s="8"/>
      <c r="C14" s="211" t="s">
        <v>5</v>
      </c>
      <c r="D14" s="211"/>
      <c r="E14" t="s">
        <v>13</v>
      </c>
      <c r="G14" s="211" t="s">
        <v>6</v>
      </c>
      <c r="H14" s="211"/>
      <c r="I14" s="211" t="s">
        <v>3</v>
      </c>
      <c r="J14" s="211"/>
      <c r="K14" s="211" t="s">
        <v>10</v>
      </c>
      <c r="L14" s="211"/>
      <c r="M14" s="211" t="s">
        <v>5</v>
      </c>
      <c r="N14" s="211"/>
      <c r="O14" s="218"/>
      <c r="P14" s="216"/>
    </row>
    <row r="15" spans="1:16" ht="12.75" customHeight="1">
      <c r="A15" t="s">
        <v>13</v>
      </c>
      <c r="C15" s="214">
        <v>23</v>
      </c>
      <c r="D15" s="214"/>
      <c r="E15" s="214">
        <v>37</v>
      </c>
      <c r="F15" s="214"/>
      <c r="G15" s="214">
        <v>22</v>
      </c>
      <c r="H15" s="214"/>
      <c r="I15" s="214">
        <v>13</v>
      </c>
      <c r="J15" s="214"/>
      <c r="K15" s="214">
        <v>18</v>
      </c>
      <c r="L15" s="214"/>
      <c r="M15" s="214">
        <v>23</v>
      </c>
      <c r="N15" s="214"/>
      <c r="O15" s="12">
        <f aca="true" t="shared" si="2" ref="O15:O20">SUM(C15:M15)</f>
        <v>136</v>
      </c>
      <c r="P15" s="15">
        <f aca="true" t="shared" si="3" ref="P15:P20">AVERAGE(C15:N15)</f>
        <v>22.666666666666668</v>
      </c>
    </row>
    <row r="16" spans="1:16" ht="12.75" customHeight="1">
      <c r="A16" t="s">
        <v>10</v>
      </c>
      <c r="C16" s="205">
        <v>8</v>
      </c>
      <c r="D16" s="205"/>
      <c r="E16" s="205">
        <v>4</v>
      </c>
      <c r="F16" s="205"/>
      <c r="G16" s="205">
        <v>8</v>
      </c>
      <c r="H16" s="205"/>
      <c r="I16" s="205">
        <v>8</v>
      </c>
      <c r="J16" s="205"/>
      <c r="K16" s="205">
        <v>13</v>
      </c>
      <c r="L16" s="205"/>
      <c r="M16" s="205">
        <v>8</v>
      </c>
      <c r="N16" s="205"/>
      <c r="O16" s="12">
        <f t="shared" si="2"/>
        <v>49</v>
      </c>
      <c r="P16" s="15">
        <f t="shared" si="3"/>
        <v>8.166666666666666</v>
      </c>
    </row>
    <row r="17" spans="1:16" ht="12.75" customHeight="1">
      <c r="A17" t="s">
        <v>3</v>
      </c>
      <c r="C17" s="205">
        <v>10</v>
      </c>
      <c r="D17" s="205"/>
      <c r="E17" s="205">
        <v>11</v>
      </c>
      <c r="F17" s="205"/>
      <c r="G17" s="205">
        <v>6</v>
      </c>
      <c r="H17" s="205"/>
      <c r="I17" s="205">
        <v>16</v>
      </c>
      <c r="J17" s="205"/>
      <c r="K17" s="205">
        <v>12</v>
      </c>
      <c r="L17" s="205"/>
      <c r="M17" s="205">
        <v>10</v>
      </c>
      <c r="N17" s="205"/>
      <c r="O17" s="12">
        <f t="shared" si="2"/>
        <v>65</v>
      </c>
      <c r="P17" s="15">
        <f t="shared" si="3"/>
        <v>10.833333333333334</v>
      </c>
    </row>
    <row r="18" spans="1:16" ht="12.75" customHeight="1">
      <c r="A18" t="s">
        <v>5</v>
      </c>
      <c r="C18" s="205">
        <v>21</v>
      </c>
      <c r="D18" s="205"/>
      <c r="E18" s="205">
        <v>15</v>
      </c>
      <c r="F18" s="205"/>
      <c r="G18" s="213">
        <v>14</v>
      </c>
      <c r="H18" s="213"/>
      <c r="I18" s="205">
        <v>15</v>
      </c>
      <c r="J18" s="205"/>
      <c r="K18" s="205">
        <v>15</v>
      </c>
      <c r="L18" s="205"/>
      <c r="M18" s="205">
        <v>21</v>
      </c>
      <c r="N18" s="205"/>
      <c r="O18" s="12">
        <f t="shared" si="2"/>
        <v>101</v>
      </c>
      <c r="P18" s="15">
        <f t="shared" si="3"/>
        <v>16.833333333333332</v>
      </c>
    </row>
    <row r="19" spans="1:16" ht="12.75" customHeight="1">
      <c r="A19" t="s">
        <v>6</v>
      </c>
      <c r="C19" s="205">
        <v>26</v>
      </c>
      <c r="D19" s="205"/>
      <c r="E19" s="205">
        <v>23</v>
      </c>
      <c r="F19" s="205"/>
      <c r="G19" s="205">
        <v>24</v>
      </c>
      <c r="H19" s="205"/>
      <c r="I19" s="205">
        <v>16</v>
      </c>
      <c r="J19" s="205"/>
      <c r="K19" s="205">
        <v>7</v>
      </c>
      <c r="L19" s="205"/>
      <c r="M19" s="205">
        <v>17</v>
      </c>
      <c r="N19" s="205"/>
      <c r="O19" s="12">
        <f t="shared" si="2"/>
        <v>113</v>
      </c>
      <c r="P19" s="15">
        <f t="shared" si="3"/>
        <v>18.833333333333332</v>
      </c>
    </row>
    <row r="20" spans="1:16" ht="12.75" customHeight="1">
      <c r="A20" s="5" t="s">
        <v>36</v>
      </c>
      <c r="B20" s="5"/>
      <c r="C20" s="212">
        <f>SUM(C15:C19)</f>
        <v>88</v>
      </c>
      <c r="D20" s="212"/>
      <c r="E20" s="212">
        <f>SUM(E15:E19)</f>
        <v>90</v>
      </c>
      <c r="F20" s="212"/>
      <c r="G20" s="212">
        <f>SUM(G15:G19)</f>
        <v>74</v>
      </c>
      <c r="H20" s="212"/>
      <c r="I20" s="212">
        <f>SUM(I15:I19)</f>
        <v>68</v>
      </c>
      <c r="J20" s="212"/>
      <c r="K20" s="212">
        <f>SUM(K15:K19)</f>
        <v>65</v>
      </c>
      <c r="L20" s="212"/>
      <c r="M20" s="212">
        <f>SUM(M15:M19)</f>
        <v>79</v>
      </c>
      <c r="N20" s="212"/>
      <c r="O20" s="12">
        <f t="shared" si="2"/>
        <v>464</v>
      </c>
      <c r="P20" s="15">
        <f t="shared" si="3"/>
        <v>77.33333333333333</v>
      </c>
    </row>
    <row r="21" spans="1:16" ht="12.75" customHeight="1">
      <c r="A21" s="5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/>
    </row>
    <row r="22" spans="1:16" ht="12.75">
      <c r="A22" s="5"/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83"/>
      <c r="P22" s="84"/>
    </row>
    <row r="23" spans="1:16" ht="12.75" customHeight="1">
      <c r="A23" s="59" t="s">
        <v>180</v>
      </c>
      <c r="B23" s="59"/>
      <c r="C23" s="5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15" t="s">
        <v>24</v>
      </c>
      <c r="P23" s="215" t="s">
        <v>39</v>
      </c>
    </row>
    <row r="24" spans="1:16" ht="12.75" customHeight="1">
      <c r="A24" s="8" t="s">
        <v>2</v>
      </c>
      <c r="B24" s="8"/>
      <c r="C24" s="211" t="s">
        <v>91</v>
      </c>
      <c r="D24" s="211"/>
      <c r="E24" s="211" t="s">
        <v>6</v>
      </c>
      <c r="F24" s="211"/>
      <c r="G24" s="211" t="s">
        <v>3</v>
      </c>
      <c r="H24" s="211"/>
      <c r="I24" s="211" t="s">
        <v>10</v>
      </c>
      <c r="J24" s="211"/>
      <c r="K24" s="211" t="s">
        <v>5</v>
      </c>
      <c r="L24" s="211"/>
      <c r="M24" s="211" t="s">
        <v>13</v>
      </c>
      <c r="N24" s="211"/>
      <c r="O24" s="216"/>
      <c r="P24" s="216"/>
    </row>
    <row r="25" spans="1:16" ht="12.75">
      <c r="A25" t="s">
        <v>13</v>
      </c>
      <c r="C25" s="214">
        <v>26</v>
      </c>
      <c r="D25" s="214"/>
      <c r="E25" s="214">
        <v>17</v>
      </c>
      <c r="F25" s="214"/>
      <c r="G25" s="214">
        <v>17</v>
      </c>
      <c r="H25" s="214"/>
      <c r="I25" s="214">
        <v>14</v>
      </c>
      <c r="J25" s="214"/>
      <c r="K25" s="214">
        <v>20</v>
      </c>
      <c r="L25" s="214"/>
      <c r="M25" s="214">
        <v>34</v>
      </c>
      <c r="N25" s="214"/>
      <c r="O25" s="12">
        <f>SUM(C25:M25)</f>
        <v>128</v>
      </c>
      <c r="P25" s="15">
        <f aca="true" t="shared" si="4" ref="P25:P30">AVERAGE(C25:N25)</f>
        <v>21.333333333333332</v>
      </c>
    </row>
    <row r="26" spans="1:16" ht="12.75">
      <c r="A26" t="s">
        <v>10</v>
      </c>
      <c r="C26" s="205">
        <v>4</v>
      </c>
      <c r="D26" s="205"/>
      <c r="E26" s="205">
        <v>4</v>
      </c>
      <c r="F26" s="205"/>
      <c r="G26" s="205">
        <v>5</v>
      </c>
      <c r="H26" s="205"/>
      <c r="I26" s="205">
        <v>10</v>
      </c>
      <c r="J26" s="205"/>
      <c r="K26" s="205">
        <v>4</v>
      </c>
      <c r="L26" s="205"/>
      <c r="M26" s="205">
        <v>5</v>
      </c>
      <c r="N26" s="205"/>
      <c r="O26" s="12">
        <f>SUM(C26:M26)</f>
        <v>32</v>
      </c>
      <c r="P26" s="15">
        <f t="shared" si="4"/>
        <v>5.333333333333333</v>
      </c>
    </row>
    <row r="27" spans="1:16" ht="12.75">
      <c r="A27" t="s">
        <v>3</v>
      </c>
      <c r="C27" s="205">
        <v>8</v>
      </c>
      <c r="D27" s="205"/>
      <c r="E27" s="205">
        <v>7</v>
      </c>
      <c r="F27" s="205"/>
      <c r="G27" s="205">
        <v>14</v>
      </c>
      <c r="H27" s="205"/>
      <c r="I27" s="205">
        <v>13</v>
      </c>
      <c r="J27" s="205"/>
      <c r="K27" s="205">
        <v>10</v>
      </c>
      <c r="L27" s="205"/>
      <c r="M27" s="205">
        <v>16</v>
      </c>
      <c r="N27" s="205"/>
      <c r="O27" s="12">
        <f>SUM(C27:M27)</f>
        <v>68</v>
      </c>
      <c r="P27" s="15">
        <f t="shared" si="4"/>
        <v>11.333333333333334</v>
      </c>
    </row>
    <row r="28" spans="1:16" ht="12.75" customHeight="1">
      <c r="A28" t="s">
        <v>5</v>
      </c>
      <c r="C28" s="205">
        <v>11</v>
      </c>
      <c r="D28" s="205"/>
      <c r="E28" s="205">
        <v>13</v>
      </c>
      <c r="F28" s="205"/>
      <c r="G28" s="205">
        <v>15</v>
      </c>
      <c r="H28" s="205"/>
      <c r="I28" s="205">
        <v>14</v>
      </c>
      <c r="J28" s="205"/>
      <c r="K28" s="205">
        <v>26</v>
      </c>
      <c r="L28" s="205"/>
      <c r="M28" s="205">
        <v>21</v>
      </c>
      <c r="N28" s="205"/>
      <c r="O28" s="12">
        <f>SUM(C28:M28)</f>
        <v>100</v>
      </c>
      <c r="P28" s="15">
        <f t="shared" si="4"/>
        <v>16.666666666666668</v>
      </c>
    </row>
    <row r="29" spans="1:16" ht="12.75">
      <c r="A29" t="s">
        <v>6</v>
      </c>
      <c r="C29" s="205">
        <v>24</v>
      </c>
      <c r="D29" s="205"/>
      <c r="E29" s="205">
        <v>25</v>
      </c>
      <c r="F29" s="205"/>
      <c r="G29" s="205">
        <v>15</v>
      </c>
      <c r="H29" s="205"/>
      <c r="I29" s="205">
        <v>12</v>
      </c>
      <c r="J29" s="205"/>
      <c r="K29" s="205">
        <v>19</v>
      </c>
      <c r="L29" s="205"/>
      <c r="M29" s="205">
        <v>15</v>
      </c>
      <c r="N29" s="205"/>
      <c r="O29" s="12">
        <f>SUM(C29:M29)</f>
        <v>110</v>
      </c>
      <c r="P29" s="15">
        <f t="shared" si="4"/>
        <v>18.333333333333332</v>
      </c>
    </row>
    <row r="30" spans="1:16" ht="12.75">
      <c r="A30" s="5" t="s">
        <v>36</v>
      </c>
      <c r="B30" s="5"/>
      <c r="C30" s="212">
        <f>SUM(C25:C29)</f>
        <v>73</v>
      </c>
      <c r="D30" s="212"/>
      <c r="E30" s="212">
        <f>SUM(E25:E29)</f>
        <v>66</v>
      </c>
      <c r="F30" s="212"/>
      <c r="G30" s="212">
        <f>SUM(G25:G29)</f>
        <v>66</v>
      </c>
      <c r="H30" s="212"/>
      <c r="I30" s="212">
        <f>SUM(I25:I29)</f>
        <v>63</v>
      </c>
      <c r="J30" s="212"/>
      <c r="K30" s="212">
        <f>SUM(K25:K29)</f>
        <v>79</v>
      </c>
      <c r="L30" s="212"/>
      <c r="M30" s="212">
        <f>SUM(M25:M29)</f>
        <v>91</v>
      </c>
      <c r="N30" s="212"/>
      <c r="O30" s="12">
        <f>SUM(O25:O29)</f>
        <v>438</v>
      </c>
      <c r="P30" s="16">
        <f t="shared" si="4"/>
        <v>73</v>
      </c>
    </row>
    <row r="31" spans="1:16" ht="12.75">
      <c r="A31" s="49"/>
      <c r="B31" s="4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2"/>
      <c r="P31" s="55"/>
    </row>
    <row r="32" spans="1:16" ht="12.75">
      <c r="A32" s="49"/>
      <c r="B32" s="49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2"/>
      <c r="P32" s="55"/>
    </row>
    <row r="33" spans="1:16" ht="12.75" customHeight="1">
      <c r="A33" s="59" t="s">
        <v>90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59"/>
      <c r="N33" s="59"/>
      <c r="O33" s="217" t="s">
        <v>24</v>
      </c>
      <c r="P33" s="223" t="s">
        <v>39</v>
      </c>
    </row>
    <row r="34" spans="1:16" ht="12.75">
      <c r="A34" s="59" t="s">
        <v>40</v>
      </c>
      <c r="B34" s="59"/>
      <c r="C34" s="220" t="s">
        <v>31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17"/>
      <c r="P34" s="223"/>
    </row>
    <row r="35" spans="1:16" ht="12.75">
      <c r="A35" s="61" t="s">
        <v>2</v>
      </c>
      <c r="B35" s="61"/>
      <c r="C35" s="225" t="s">
        <v>3</v>
      </c>
      <c r="D35" s="225"/>
      <c r="E35" s="225" t="s">
        <v>6</v>
      </c>
      <c r="F35" s="225"/>
      <c r="G35" s="225" t="s">
        <v>5</v>
      </c>
      <c r="H35" s="225"/>
      <c r="I35" s="225" t="s">
        <v>13</v>
      </c>
      <c r="J35" s="225"/>
      <c r="K35" s="225" t="s">
        <v>6</v>
      </c>
      <c r="L35" s="225"/>
      <c r="M35" s="225" t="s">
        <v>10</v>
      </c>
      <c r="N35" s="225"/>
      <c r="O35" s="218"/>
      <c r="P35" s="224"/>
    </row>
    <row r="36" spans="1:16" ht="12.75">
      <c r="A36" s="59" t="s">
        <v>13</v>
      </c>
      <c r="B36" s="59"/>
      <c r="C36" s="222">
        <v>15</v>
      </c>
      <c r="D36" s="222"/>
      <c r="E36" s="222">
        <v>15</v>
      </c>
      <c r="F36" s="222"/>
      <c r="G36" s="222">
        <v>15</v>
      </c>
      <c r="H36" s="222"/>
      <c r="I36" s="222">
        <v>27</v>
      </c>
      <c r="J36" s="222"/>
      <c r="K36" s="222">
        <v>20</v>
      </c>
      <c r="L36" s="222"/>
      <c r="M36" s="222">
        <v>12</v>
      </c>
      <c r="N36" s="222"/>
      <c r="O36" s="62">
        <f>SUM(C36:M36)</f>
        <v>104</v>
      </c>
      <c r="P36" s="63">
        <f aca="true" t="shared" si="5" ref="P36:P41">AVERAGE(C36:N36)</f>
        <v>17.333333333333332</v>
      </c>
    </row>
    <row r="37" spans="1:16" ht="12.75">
      <c r="A37" s="59" t="s">
        <v>10</v>
      </c>
      <c r="B37" s="59"/>
      <c r="C37" s="220">
        <v>3</v>
      </c>
      <c r="D37" s="220"/>
      <c r="E37" s="220">
        <v>4</v>
      </c>
      <c r="F37" s="220"/>
      <c r="G37" s="220">
        <v>5</v>
      </c>
      <c r="H37" s="220"/>
      <c r="I37" s="220">
        <v>4</v>
      </c>
      <c r="J37" s="220"/>
      <c r="K37" s="220">
        <v>0</v>
      </c>
      <c r="L37" s="220"/>
      <c r="M37" s="220">
        <v>10</v>
      </c>
      <c r="N37" s="220"/>
      <c r="O37" s="62">
        <f>SUM(C37:M37)</f>
        <v>26</v>
      </c>
      <c r="P37" s="63">
        <f t="shared" si="5"/>
        <v>4.333333333333333</v>
      </c>
    </row>
    <row r="38" spans="1:16" ht="12.75">
      <c r="A38" s="59" t="s">
        <v>3</v>
      </c>
      <c r="B38" s="59"/>
      <c r="C38" s="220">
        <v>15</v>
      </c>
      <c r="D38" s="220"/>
      <c r="E38" s="220">
        <v>4</v>
      </c>
      <c r="F38" s="220"/>
      <c r="G38" s="220">
        <v>8</v>
      </c>
      <c r="H38" s="220"/>
      <c r="I38" s="220">
        <v>8</v>
      </c>
      <c r="J38" s="220"/>
      <c r="K38" s="220">
        <v>3</v>
      </c>
      <c r="L38" s="220"/>
      <c r="M38" s="220">
        <v>9</v>
      </c>
      <c r="N38" s="220"/>
      <c r="O38" s="62">
        <f>SUM(C38:M38)</f>
        <v>47</v>
      </c>
      <c r="P38" s="63">
        <f t="shared" si="5"/>
        <v>7.833333333333333</v>
      </c>
    </row>
    <row r="39" spans="1:16" ht="12.75">
      <c r="A39" s="59" t="s">
        <v>5</v>
      </c>
      <c r="B39" s="59"/>
      <c r="C39" s="220">
        <v>9</v>
      </c>
      <c r="D39" s="220"/>
      <c r="E39" s="220">
        <v>10</v>
      </c>
      <c r="F39" s="220"/>
      <c r="G39" s="220">
        <v>16</v>
      </c>
      <c r="H39" s="220"/>
      <c r="I39" s="220">
        <v>14</v>
      </c>
      <c r="J39" s="220"/>
      <c r="K39" s="220">
        <v>13</v>
      </c>
      <c r="L39" s="220"/>
      <c r="M39" s="220">
        <v>11</v>
      </c>
      <c r="N39" s="220"/>
      <c r="O39" s="62">
        <f>SUM(C39:M39)</f>
        <v>73</v>
      </c>
      <c r="P39" s="63">
        <f t="shared" si="5"/>
        <v>12.166666666666666</v>
      </c>
    </row>
    <row r="40" spans="1:16" ht="12.75">
      <c r="A40" s="59" t="s">
        <v>6</v>
      </c>
      <c r="B40" s="59"/>
      <c r="C40" s="220">
        <v>21</v>
      </c>
      <c r="D40" s="220"/>
      <c r="E40" s="220">
        <v>26</v>
      </c>
      <c r="F40" s="220"/>
      <c r="G40" s="220">
        <v>25</v>
      </c>
      <c r="H40" s="220"/>
      <c r="I40" s="220">
        <v>19</v>
      </c>
      <c r="J40" s="220"/>
      <c r="K40" s="220">
        <v>25</v>
      </c>
      <c r="L40" s="220"/>
      <c r="M40" s="220">
        <v>9</v>
      </c>
      <c r="N40" s="220"/>
      <c r="O40" s="62">
        <f>SUM(C40:M40)</f>
        <v>125</v>
      </c>
      <c r="P40" s="63">
        <f t="shared" si="5"/>
        <v>20.833333333333332</v>
      </c>
    </row>
    <row r="41" spans="1:16" ht="12.75">
      <c r="A41" s="64" t="s">
        <v>36</v>
      </c>
      <c r="B41" s="64"/>
      <c r="C41" s="221">
        <f>SUM(C36:C40)</f>
        <v>63</v>
      </c>
      <c r="D41" s="221"/>
      <c r="E41" s="221">
        <f>SUM(E36:E40)</f>
        <v>59</v>
      </c>
      <c r="F41" s="221"/>
      <c r="G41" s="221">
        <f>SUM(G36:G40)</f>
        <v>69</v>
      </c>
      <c r="H41" s="221"/>
      <c r="I41" s="221">
        <f>SUM(I36:I40)</f>
        <v>72</v>
      </c>
      <c r="J41" s="221"/>
      <c r="K41" s="221">
        <f>SUM(K36:K40)</f>
        <v>61</v>
      </c>
      <c r="L41" s="221"/>
      <c r="M41" s="221">
        <f>SUM(M36:M40)</f>
        <v>51</v>
      </c>
      <c r="N41" s="221"/>
      <c r="O41" s="62">
        <f>SUM(O36:O40)</f>
        <v>375</v>
      </c>
      <c r="P41" s="65">
        <f t="shared" si="5"/>
        <v>62.5</v>
      </c>
    </row>
    <row r="47" ht="12.75" customHeight="1"/>
    <row r="49" ht="12" customHeight="1"/>
    <row r="59" ht="12.75" customHeight="1"/>
  </sheetData>
  <sheetProtection/>
  <mergeCells count="174">
    <mergeCell ref="E24:F24"/>
    <mergeCell ref="G24:H24"/>
    <mergeCell ref="I27:J27"/>
    <mergeCell ref="K24:L24"/>
    <mergeCell ref="A1:P1"/>
    <mergeCell ref="C27:D27"/>
    <mergeCell ref="C24:D24"/>
    <mergeCell ref="K27:L27"/>
    <mergeCell ref="M24:N24"/>
    <mergeCell ref="M25:N25"/>
    <mergeCell ref="C30:D30"/>
    <mergeCell ref="E30:F30"/>
    <mergeCell ref="G30:H30"/>
    <mergeCell ref="G26:H26"/>
    <mergeCell ref="C29:D29"/>
    <mergeCell ref="G29:H29"/>
    <mergeCell ref="C25:D25"/>
    <mergeCell ref="C26:D26"/>
    <mergeCell ref="G25:H25"/>
    <mergeCell ref="M26:N26"/>
    <mergeCell ref="E25:F25"/>
    <mergeCell ref="E26:F26"/>
    <mergeCell ref="I26:J26"/>
    <mergeCell ref="K25:L25"/>
    <mergeCell ref="K26:L26"/>
    <mergeCell ref="I25:J25"/>
    <mergeCell ref="K30:L30"/>
    <mergeCell ref="M30:N30"/>
    <mergeCell ref="M29:N29"/>
    <mergeCell ref="I29:J29"/>
    <mergeCell ref="E27:F27"/>
    <mergeCell ref="C28:D28"/>
    <mergeCell ref="G27:H27"/>
    <mergeCell ref="K28:L28"/>
    <mergeCell ref="M28:N28"/>
    <mergeCell ref="M27:N27"/>
    <mergeCell ref="K36:L36"/>
    <mergeCell ref="M36:N36"/>
    <mergeCell ref="K29:L29"/>
    <mergeCell ref="O33:O35"/>
    <mergeCell ref="M35:N35"/>
    <mergeCell ref="E28:F28"/>
    <mergeCell ref="E29:F29"/>
    <mergeCell ref="G28:H28"/>
    <mergeCell ref="I30:J30"/>
    <mergeCell ref="I28:J28"/>
    <mergeCell ref="P33:P35"/>
    <mergeCell ref="C34:N34"/>
    <mergeCell ref="C35:D35"/>
    <mergeCell ref="E35:F35"/>
    <mergeCell ref="G35:H35"/>
    <mergeCell ref="I35:J35"/>
    <mergeCell ref="K35:L35"/>
    <mergeCell ref="K37:L37"/>
    <mergeCell ref="M37:N37"/>
    <mergeCell ref="C36:D36"/>
    <mergeCell ref="E36:F36"/>
    <mergeCell ref="C37:D37"/>
    <mergeCell ref="E37:F37"/>
    <mergeCell ref="G37:H37"/>
    <mergeCell ref="I37:J37"/>
    <mergeCell ref="G36:H36"/>
    <mergeCell ref="I36:J36"/>
    <mergeCell ref="C38:D38"/>
    <mergeCell ref="E38:F38"/>
    <mergeCell ref="G38:H38"/>
    <mergeCell ref="I38:J38"/>
    <mergeCell ref="K40:L40"/>
    <mergeCell ref="M40:N40"/>
    <mergeCell ref="C39:D39"/>
    <mergeCell ref="E39:F39"/>
    <mergeCell ref="G39:H39"/>
    <mergeCell ref="I39:J39"/>
    <mergeCell ref="K38:L38"/>
    <mergeCell ref="M38:N38"/>
    <mergeCell ref="K39:L39"/>
    <mergeCell ref="M39:N39"/>
    <mergeCell ref="K41:L41"/>
    <mergeCell ref="M41:N41"/>
    <mergeCell ref="C40:D40"/>
    <mergeCell ref="E40:F40"/>
    <mergeCell ref="C41:D41"/>
    <mergeCell ref="E41:F41"/>
    <mergeCell ref="G41:H41"/>
    <mergeCell ref="I41:J41"/>
    <mergeCell ref="G40:H40"/>
    <mergeCell ref="I40:J40"/>
    <mergeCell ref="C6:D6"/>
    <mergeCell ref="E6:F6"/>
    <mergeCell ref="G6:H6"/>
    <mergeCell ref="I6:J6"/>
    <mergeCell ref="K6:L6"/>
    <mergeCell ref="M6:N6"/>
    <mergeCell ref="C4:D4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C5:D5"/>
    <mergeCell ref="E5:F5"/>
    <mergeCell ref="G5:H5"/>
    <mergeCell ref="I5:J5"/>
    <mergeCell ref="K5:L5"/>
    <mergeCell ref="M5:N5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  <mergeCell ref="I4:J4"/>
    <mergeCell ref="O23:O24"/>
    <mergeCell ref="P23:P24"/>
    <mergeCell ref="P3:P4"/>
    <mergeCell ref="O2:O4"/>
    <mergeCell ref="M8:N8"/>
    <mergeCell ref="K7:L7"/>
    <mergeCell ref="M7:N7"/>
    <mergeCell ref="I24:J24"/>
    <mergeCell ref="O12:O14"/>
    <mergeCell ref="P13:P14"/>
    <mergeCell ref="C14:D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K18:L18"/>
    <mergeCell ref="M18:N18"/>
    <mergeCell ref="C17:D17"/>
    <mergeCell ref="E17:F17"/>
    <mergeCell ref="G17:H17"/>
    <mergeCell ref="I17:J17"/>
    <mergeCell ref="K17:L17"/>
    <mergeCell ref="M17:N17"/>
    <mergeCell ref="M20:N20"/>
    <mergeCell ref="C19:D19"/>
    <mergeCell ref="E19:F19"/>
    <mergeCell ref="G19:H19"/>
    <mergeCell ref="I19:J19"/>
    <mergeCell ref="K19:L19"/>
    <mergeCell ref="M19:N19"/>
    <mergeCell ref="E4:F4"/>
    <mergeCell ref="C20:D20"/>
    <mergeCell ref="E20:F20"/>
    <mergeCell ref="G20:H20"/>
    <mergeCell ref="I20:J20"/>
    <mergeCell ref="K20:L20"/>
    <mergeCell ref="C18:D18"/>
    <mergeCell ref="E18:F18"/>
    <mergeCell ref="G18:H18"/>
    <mergeCell ref="I18:J1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&amp;CSida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00390625" style="0" customWidth="1"/>
    <col min="2" max="13" width="4.28125" style="0" customWidth="1"/>
  </cols>
  <sheetData>
    <row r="1" ht="23.25">
      <c r="A1" s="57" t="s">
        <v>87</v>
      </c>
    </row>
    <row r="5" spans="1:15" ht="12.75" customHeight="1">
      <c r="A5" s="59" t="s">
        <v>90</v>
      </c>
      <c r="B5" s="59"/>
      <c r="C5" s="59"/>
      <c r="D5" s="59"/>
      <c r="E5" s="59"/>
      <c r="F5" s="59"/>
      <c r="G5" s="59"/>
      <c r="H5" s="59"/>
      <c r="I5" s="59"/>
      <c r="J5" s="59"/>
      <c r="K5" s="60"/>
      <c r="L5" s="59"/>
      <c r="M5" s="59"/>
      <c r="O5" s="223" t="s">
        <v>39</v>
      </c>
    </row>
    <row r="6" spans="1:15" ht="12" customHeight="1">
      <c r="A6" s="59" t="s">
        <v>40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217" t="s">
        <v>24</v>
      </c>
      <c r="O6" s="223"/>
    </row>
    <row r="7" spans="1:15" ht="12" customHeight="1">
      <c r="A7" s="59"/>
      <c r="B7" s="220" t="s">
        <v>31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17"/>
      <c r="O7" s="223"/>
    </row>
    <row r="8" spans="1:15" ht="12" customHeight="1">
      <c r="A8" s="61" t="s">
        <v>2</v>
      </c>
      <c r="B8" s="225" t="s">
        <v>3</v>
      </c>
      <c r="C8" s="225"/>
      <c r="D8" s="225" t="s">
        <v>6</v>
      </c>
      <c r="E8" s="225"/>
      <c r="F8" s="225" t="s">
        <v>5</v>
      </c>
      <c r="G8" s="225"/>
      <c r="H8" s="225" t="s">
        <v>13</v>
      </c>
      <c r="I8" s="225"/>
      <c r="J8" s="225" t="s">
        <v>6</v>
      </c>
      <c r="K8" s="225"/>
      <c r="L8" s="225" t="s">
        <v>10</v>
      </c>
      <c r="M8" s="225"/>
      <c r="N8" s="218"/>
      <c r="O8" s="224"/>
    </row>
    <row r="9" spans="1:15" ht="12.75">
      <c r="A9" s="59" t="s">
        <v>13</v>
      </c>
      <c r="B9" s="222">
        <v>15</v>
      </c>
      <c r="C9" s="222"/>
      <c r="D9" s="222">
        <v>15</v>
      </c>
      <c r="E9" s="222"/>
      <c r="F9" s="222">
        <v>15</v>
      </c>
      <c r="G9" s="222"/>
      <c r="H9" s="222">
        <v>27</v>
      </c>
      <c r="I9" s="222"/>
      <c r="J9" s="222">
        <v>20</v>
      </c>
      <c r="K9" s="222"/>
      <c r="L9" s="222">
        <v>12</v>
      </c>
      <c r="M9" s="222"/>
      <c r="N9" s="62">
        <f>SUM(B9:L9)</f>
        <v>104</v>
      </c>
      <c r="O9" s="63">
        <f aca="true" t="shared" si="0" ref="O9:O14">AVERAGE(B9:M9)</f>
        <v>17.333333333333332</v>
      </c>
    </row>
    <row r="10" spans="1:15" ht="12.75">
      <c r="A10" s="59" t="s">
        <v>10</v>
      </c>
      <c r="B10" s="220">
        <v>3</v>
      </c>
      <c r="C10" s="220"/>
      <c r="D10" s="220">
        <v>4</v>
      </c>
      <c r="E10" s="220"/>
      <c r="F10" s="220">
        <v>5</v>
      </c>
      <c r="G10" s="220"/>
      <c r="H10" s="220">
        <v>4</v>
      </c>
      <c r="I10" s="220"/>
      <c r="J10" s="220">
        <v>0</v>
      </c>
      <c r="K10" s="220"/>
      <c r="L10" s="220">
        <v>10</v>
      </c>
      <c r="M10" s="220"/>
      <c r="N10" s="62">
        <f>SUM(B10:L10)</f>
        <v>26</v>
      </c>
      <c r="O10" s="63">
        <f t="shared" si="0"/>
        <v>4.333333333333333</v>
      </c>
    </row>
    <row r="11" spans="1:15" ht="12.75">
      <c r="A11" s="59" t="s">
        <v>3</v>
      </c>
      <c r="B11" s="220">
        <v>15</v>
      </c>
      <c r="C11" s="220"/>
      <c r="D11" s="220">
        <v>4</v>
      </c>
      <c r="E11" s="220"/>
      <c r="F11" s="220">
        <v>8</v>
      </c>
      <c r="G11" s="220"/>
      <c r="H11" s="220">
        <v>8</v>
      </c>
      <c r="I11" s="220"/>
      <c r="J11" s="220">
        <v>3</v>
      </c>
      <c r="K11" s="220"/>
      <c r="L11" s="220">
        <v>9</v>
      </c>
      <c r="M11" s="220"/>
      <c r="N11" s="62">
        <f>SUM(B11:L11)</f>
        <v>47</v>
      </c>
      <c r="O11" s="63">
        <f t="shared" si="0"/>
        <v>7.833333333333333</v>
      </c>
    </row>
    <row r="12" spans="1:15" ht="12.75">
      <c r="A12" s="59" t="s">
        <v>5</v>
      </c>
      <c r="B12" s="220">
        <v>9</v>
      </c>
      <c r="C12" s="220"/>
      <c r="D12" s="220">
        <v>10</v>
      </c>
      <c r="E12" s="220"/>
      <c r="F12" s="220">
        <v>16</v>
      </c>
      <c r="G12" s="220"/>
      <c r="H12" s="220">
        <v>14</v>
      </c>
      <c r="I12" s="220"/>
      <c r="J12" s="220">
        <v>13</v>
      </c>
      <c r="K12" s="220"/>
      <c r="L12" s="220">
        <v>11</v>
      </c>
      <c r="M12" s="220"/>
      <c r="N12" s="62">
        <f>SUM(B12:L12)</f>
        <v>73</v>
      </c>
      <c r="O12" s="63">
        <f t="shared" si="0"/>
        <v>12.166666666666666</v>
      </c>
    </row>
    <row r="13" spans="1:15" ht="12.75">
      <c r="A13" s="59" t="s">
        <v>6</v>
      </c>
      <c r="B13" s="220">
        <v>21</v>
      </c>
      <c r="C13" s="220"/>
      <c r="D13" s="220">
        <v>26</v>
      </c>
      <c r="E13" s="220"/>
      <c r="F13" s="220">
        <v>25</v>
      </c>
      <c r="G13" s="220"/>
      <c r="H13" s="220">
        <v>19</v>
      </c>
      <c r="I13" s="220"/>
      <c r="J13" s="220">
        <v>25</v>
      </c>
      <c r="K13" s="220"/>
      <c r="L13" s="220">
        <v>9</v>
      </c>
      <c r="M13" s="220"/>
      <c r="N13" s="62">
        <f>SUM(B13:L13)</f>
        <v>125</v>
      </c>
      <c r="O13" s="63">
        <f t="shared" si="0"/>
        <v>20.833333333333332</v>
      </c>
    </row>
    <row r="14" spans="1:15" ht="12.75">
      <c r="A14" s="64" t="s">
        <v>92</v>
      </c>
      <c r="B14" s="221">
        <f>SUM(B9:B13)</f>
        <v>63</v>
      </c>
      <c r="C14" s="221"/>
      <c r="D14" s="221">
        <f>SUM(D9:D13)</f>
        <v>59</v>
      </c>
      <c r="E14" s="221"/>
      <c r="F14" s="221">
        <f>SUM(F9:F13)</f>
        <v>69</v>
      </c>
      <c r="G14" s="221"/>
      <c r="H14" s="221">
        <f>SUM(H9:H13)</f>
        <v>72</v>
      </c>
      <c r="I14" s="221"/>
      <c r="J14" s="221">
        <f>SUM(J9:J13)</f>
        <v>61</v>
      </c>
      <c r="K14" s="221"/>
      <c r="L14" s="221">
        <f>SUM(L9:L13)</f>
        <v>51</v>
      </c>
      <c r="M14" s="221"/>
      <c r="N14" s="62">
        <f>SUM(N9:N13)</f>
        <v>375</v>
      </c>
      <c r="O14" s="65">
        <f t="shared" si="0"/>
        <v>62.5</v>
      </c>
    </row>
    <row r="16" spans="1:14" ht="12.75" customHeight="1">
      <c r="A16" s="59" t="s">
        <v>89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59"/>
      <c r="M16" s="59"/>
      <c r="N16" s="217" t="s">
        <v>24</v>
      </c>
    </row>
    <row r="17" spans="1:15" ht="12.75">
      <c r="A17" s="59" t="s">
        <v>40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217"/>
      <c r="O17" s="223" t="s">
        <v>39</v>
      </c>
    </row>
    <row r="18" spans="1:15" ht="12.75">
      <c r="A18" s="59"/>
      <c r="B18" s="220" t="s">
        <v>93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17"/>
      <c r="O18" s="223"/>
    </row>
    <row r="19" spans="1:15" ht="12" customHeight="1">
      <c r="A19" s="61" t="s">
        <v>2</v>
      </c>
      <c r="B19" s="225" t="s">
        <v>3</v>
      </c>
      <c r="C19" s="225"/>
      <c r="D19" s="225" t="s">
        <v>10</v>
      </c>
      <c r="E19" s="225"/>
      <c r="F19" s="225" t="s">
        <v>5</v>
      </c>
      <c r="G19" s="225"/>
      <c r="H19" s="225" t="s">
        <v>13</v>
      </c>
      <c r="I19" s="225"/>
      <c r="J19" s="225" t="s">
        <v>6</v>
      </c>
      <c r="K19" s="225"/>
      <c r="L19" s="225" t="s">
        <v>13</v>
      </c>
      <c r="M19" s="225"/>
      <c r="N19" s="218"/>
      <c r="O19" s="224"/>
    </row>
    <row r="20" spans="1:15" ht="12.75">
      <c r="A20" s="59" t="s">
        <v>13</v>
      </c>
      <c r="B20" s="222">
        <v>14</v>
      </c>
      <c r="C20" s="222"/>
      <c r="D20" s="222">
        <v>14</v>
      </c>
      <c r="E20" s="222"/>
      <c r="F20" s="222">
        <v>13</v>
      </c>
      <c r="G20" s="222"/>
      <c r="H20" s="222">
        <v>24</v>
      </c>
      <c r="I20" s="222"/>
      <c r="J20" s="222">
        <v>13</v>
      </c>
      <c r="K20" s="222"/>
      <c r="L20" s="222">
        <v>23</v>
      </c>
      <c r="M20" s="222"/>
      <c r="N20" s="62">
        <f>SUM(B20:L20)</f>
        <v>101</v>
      </c>
      <c r="O20" s="63">
        <f>AVERAGE(B20:M20)</f>
        <v>16.833333333333332</v>
      </c>
    </row>
    <row r="21" spans="1:15" ht="12.75">
      <c r="A21" s="59" t="s">
        <v>10</v>
      </c>
      <c r="B21" s="220">
        <v>6</v>
      </c>
      <c r="C21" s="220"/>
      <c r="D21" s="220">
        <v>9</v>
      </c>
      <c r="E21" s="220"/>
      <c r="F21" s="220">
        <v>3</v>
      </c>
      <c r="G21" s="220"/>
      <c r="H21" s="220">
        <v>9</v>
      </c>
      <c r="I21" s="220"/>
      <c r="J21" s="220">
        <v>7</v>
      </c>
      <c r="K21" s="220"/>
      <c r="L21" s="220">
        <v>8</v>
      </c>
      <c r="M21" s="220"/>
      <c r="N21" s="62">
        <f>SUM(B21:L21)</f>
        <v>42</v>
      </c>
      <c r="O21" s="63">
        <f>AVERAGE(B21:M21)</f>
        <v>7</v>
      </c>
    </row>
    <row r="22" spans="1:15" ht="12.75">
      <c r="A22" s="59" t="s">
        <v>3</v>
      </c>
      <c r="B22" s="220">
        <v>9</v>
      </c>
      <c r="C22" s="220"/>
      <c r="D22" s="220">
        <v>12</v>
      </c>
      <c r="E22" s="220"/>
      <c r="F22" s="220">
        <v>8</v>
      </c>
      <c r="G22" s="220"/>
      <c r="H22" s="220">
        <v>9</v>
      </c>
      <c r="I22" s="220"/>
      <c r="J22" s="220">
        <v>10</v>
      </c>
      <c r="K22" s="220"/>
      <c r="L22" s="220">
        <v>10</v>
      </c>
      <c r="M22" s="220"/>
      <c r="N22" s="62">
        <f>SUM(B22:L22)</f>
        <v>58</v>
      </c>
      <c r="O22" s="63">
        <f>AVERAGE(B22:M22)</f>
        <v>9.666666666666666</v>
      </c>
    </row>
    <row r="23" spans="1:15" ht="12.75">
      <c r="A23" s="59" t="s">
        <v>5</v>
      </c>
      <c r="B23" s="220">
        <v>8</v>
      </c>
      <c r="C23" s="220"/>
      <c r="D23" s="220">
        <v>8</v>
      </c>
      <c r="E23" s="220"/>
      <c r="F23" s="220">
        <v>16</v>
      </c>
      <c r="G23" s="220"/>
      <c r="H23" s="220">
        <v>9</v>
      </c>
      <c r="I23" s="220"/>
      <c r="J23" s="220">
        <v>10</v>
      </c>
      <c r="K23" s="220"/>
      <c r="L23" s="220">
        <v>11</v>
      </c>
      <c r="M23" s="220"/>
      <c r="N23" s="62">
        <f>SUM(B23:L23)</f>
        <v>62</v>
      </c>
      <c r="O23" s="63">
        <f>AVERAGE(B23:M23)</f>
        <v>10.333333333333334</v>
      </c>
    </row>
    <row r="24" spans="1:15" ht="12.75">
      <c r="A24" s="59" t="s">
        <v>6</v>
      </c>
      <c r="B24" s="220">
        <v>25</v>
      </c>
      <c r="C24" s="220"/>
      <c r="D24" s="220">
        <v>22</v>
      </c>
      <c r="E24" s="220"/>
      <c r="F24" s="220">
        <v>24</v>
      </c>
      <c r="G24" s="220"/>
      <c r="H24" s="220">
        <v>24</v>
      </c>
      <c r="I24" s="220"/>
      <c r="J24" s="220">
        <v>28</v>
      </c>
      <c r="K24" s="220"/>
      <c r="L24" s="220">
        <v>17</v>
      </c>
      <c r="M24" s="220"/>
      <c r="N24" s="62">
        <f>SUM(B24:L24)</f>
        <v>140</v>
      </c>
      <c r="O24" s="63">
        <f>AVERAGE(B24:M24)</f>
        <v>23.333333333333332</v>
      </c>
    </row>
    <row r="25" spans="1:15" ht="12.75">
      <c r="A25" s="64" t="s">
        <v>36</v>
      </c>
      <c r="B25" s="221">
        <f>SUM(B20:B24)</f>
        <v>62</v>
      </c>
      <c r="C25" s="221"/>
      <c r="D25" s="221">
        <f>SUM(D20:D24)</f>
        <v>65</v>
      </c>
      <c r="E25" s="221"/>
      <c r="F25" s="221">
        <f>SUM(F20:F24)</f>
        <v>64</v>
      </c>
      <c r="G25" s="221"/>
      <c r="H25" s="221">
        <f>SUM(H20:H24)</f>
        <v>75</v>
      </c>
      <c r="I25" s="221"/>
      <c r="J25" s="221">
        <f>SUM(J20:J24)</f>
        <v>68</v>
      </c>
      <c r="K25" s="221"/>
      <c r="L25" s="221">
        <f>SUM(L20:L24)</f>
        <v>69</v>
      </c>
      <c r="M25" s="221"/>
      <c r="N25" s="62">
        <f>SUM(N20:N24)</f>
        <v>403</v>
      </c>
      <c r="O25" s="65">
        <f>AVERAGE(B25:K25)</f>
        <v>66.8</v>
      </c>
    </row>
    <row r="27" spans="1:15" ht="12.75">
      <c r="A27" s="49" t="s">
        <v>79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49"/>
      <c r="M27" s="49"/>
      <c r="N27" s="233" t="s">
        <v>24</v>
      </c>
      <c r="O27" s="230" t="s">
        <v>39</v>
      </c>
    </row>
    <row r="28" spans="1:15" ht="12.75">
      <c r="A28" s="49" t="s">
        <v>40</v>
      </c>
      <c r="B28" s="227" t="s">
        <v>31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33"/>
      <c r="O28" s="230"/>
    </row>
    <row r="29" spans="1:15" ht="12.75">
      <c r="A29" s="51" t="s">
        <v>2</v>
      </c>
      <c r="B29" s="232" t="s">
        <v>10</v>
      </c>
      <c r="C29" s="232"/>
      <c r="D29" s="232" t="s">
        <v>5</v>
      </c>
      <c r="E29" s="232"/>
      <c r="F29" s="232" t="s">
        <v>13</v>
      </c>
      <c r="G29" s="232"/>
      <c r="H29" s="232" t="s">
        <v>6</v>
      </c>
      <c r="I29" s="232"/>
      <c r="J29" s="232" t="s">
        <v>3</v>
      </c>
      <c r="K29" s="232"/>
      <c r="L29" s="232" t="s">
        <v>10</v>
      </c>
      <c r="M29" s="232"/>
      <c r="N29" s="234"/>
      <c r="O29" s="231"/>
    </row>
    <row r="30" spans="1:15" ht="12.75">
      <c r="A30" s="49" t="s">
        <v>13</v>
      </c>
      <c r="B30" s="228">
        <v>14</v>
      </c>
      <c r="C30" s="228"/>
      <c r="D30" s="227">
        <v>11</v>
      </c>
      <c r="E30" s="227"/>
      <c r="F30" s="227">
        <v>17</v>
      </c>
      <c r="G30" s="227"/>
      <c r="H30" s="227">
        <v>5</v>
      </c>
      <c r="I30" s="227"/>
      <c r="J30" s="227">
        <v>12</v>
      </c>
      <c r="K30" s="227"/>
      <c r="L30" s="227">
        <v>13</v>
      </c>
      <c r="M30" s="227"/>
      <c r="N30" s="52">
        <f>SUM(B30:L30)</f>
        <v>72</v>
      </c>
      <c r="O30" s="53">
        <f>AVERAGE(B30:M30)</f>
        <v>12</v>
      </c>
    </row>
    <row r="31" spans="1:15" ht="12.75">
      <c r="A31" s="49" t="s">
        <v>10</v>
      </c>
      <c r="B31" s="227">
        <v>6</v>
      </c>
      <c r="C31" s="227"/>
      <c r="D31" s="227">
        <v>5</v>
      </c>
      <c r="E31" s="227"/>
      <c r="F31" s="227">
        <v>8</v>
      </c>
      <c r="G31" s="227"/>
      <c r="H31" s="227">
        <v>0</v>
      </c>
      <c r="I31" s="227"/>
      <c r="J31" s="227">
        <v>7</v>
      </c>
      <c r="K31" s="227"/>
      <c r="L31" s="227">
        <v>5</v>
      </c>
      <c r="M31" s="227"/>
      <c r="N31" s="52">
        <f>SUM(B31:L31)</f>
        <v>31</v>
      </c>
      <c r="O31" s="53">
        <f>AVERAGE(B31:M31)</f>
        <v>5.166666666666667</v>
      </c>
    </row>
    <row r="32" spans="1:15" ht="12.75">
      <c r="A32" s="49" t="s">
        <v>3</v>
      </c>
      <c r="B32" s="227">
        <v>3</v>
      </c>
      <c r="C32" s="227"/>
      <c r="D32" s="227">
        <v>3</v>
      </c>
      <c r="E32" s="227"/>
      <c r="F32" s="227">
        <v>7</v>
      </c>
      <c r="G32" s="227"/>
      <c r="H32" s="227">
        <v>4</v>
      </c>
      <c r="I32" s="227"/>
      <c r="J32" s="227">
        <v>8</v>
      </c>
      <c r="K32" s="227"/>
      <c r="L32" s="227">
        <v>5</v>
      </c>
      <c r="M32" s="227"/>
      <c r="N32" s="52">
        <f>SUM(B32:L32)</f>
        <v>30</v>
      </c>
      <c r="O32" s="53">
        <f>AVERAGE(B32:M32)</f>
        <v>5</v>
      </c>
    </row>
    <row r="33" spans="1:15" ht="12.75">
      <c r="A33" s="49" t="s">
        <v>5</v>
      </c>
      <c r="B33" s="227">
        <v>3</v>
      </c>
      <c r="C33" s="227"/>
      <c r="D33" s="227">
        <v>13</v>
      </c>
      <c r="E33" s="227"/>
      <c r="F33" s="227">
        <v>6</v>
      </c>
      <c r="G33" s="227"/>
      <c r="H33" s="227">
        <v>11</v>
      </c>
      <c r="I33" s="227"/>
      <c r="J33" s="227">
        <v>12</v>
      </c>
      <c r="K33" s="227"/>
      <c r="L33" s="227">
        <v>7</v>
      </c>
      <c r="M33" s="227"/>
      <c r="N33" s="52">
        <f>SUM(B33:L33)</f>
        <v>52</v>
      </c>
      <c r="O33" s="53">
        <f>AVERAGE(B33:M33)</f>
        <v>8.666666666666666</v>
      </c>
    </row>
    <row r="34" spans="1:15" ht="12.75">
      <c r="A34" s="49" t="s">
        <v>6</v>
      </c>
      <c r="B34" s="227">
        <v>13</v>
      </c>
      <c r="C34" s="227"/>
      <c r="D34" s="227">
        <v>14</v>
      </c>
      <c r="E34" s="227"/>
      <c r="F34" s="227">
        <v>19</v>
      </c>
      <c r="G34" s="227"/>
      <c r="H34" s="227">
        <v>19</v>
      </c>
      <c r="I34" s="227"/>
      <c r="J34" s="227">
        <v>13</v>
      </c>
      <c r="K34" s="227"/>
      <c r="L34" s="227">
        <v>6</v>
      </c>
      <c r="M34" s="227"/>
      <c r="N34" s="52">
        <f>SUM(B34:L34)</f>
        <v>84</v>
      </c>
      <c r="O34" s="53">
        <f>AVERAGE(B34:M34)</f>
        <v>14</v>
      </c>
    </row>
    <row r="35" spans="1:15" ht="12.75">
      <c r="A35" s="54" t="s">
        <v>36</v>
      </c>
      <c r="B35" s="229">
        <f>SUM(B30:B34)</f>
        <v>39</v>
      </c>
      <c r="C35" s="229"/>
      <c r="D35" s="229">
        <f>SUM(D30:D34)</f>
        <v>46</v>
      </c>
      <c r="E35" s="229"/>
      <c r="F35" s="229">
        <f>SUM(F30:F34)</f>
        <v>57</v>
      </c>
      <c r="G35" s="229"/>
      <c r="H35" s="229">
        <f>SUM(H30:H34)</f>
        <v>39</v>
      </c>
      <c r="I35" s="229"/>
      <c r="J35" s="229">
        <f>SUM(J30:J34)</f>
        <v>52</v>
      </c>
      <c r="K35" s="229"/>
      <c r="L35" s="229">
        <f>SUM(L30:L34)</f>
        <v>36</v>
      </c>
      <c r="M35" s="229"/>
      <c r="N35" s="52">
        <f>SUM(N30:N34)</f>
        <v>269</v>
      </c>
      <c r="O35" s="55">
        <f>AVERAGE(B35:K35)</f>
        <v>46.6</v>
      </c>
    </row>
    <row r="36" spans="1:15" ht="12.75">
      <c r="A36" s="49" t="s">
        <v>80</v>
      </c>
      <c r="B36" s="49"/>
      <c r="C36" s="49"/>
      <c r="D36" s="49"/>
      <c r="E36" s="49"/>
      <c r="F36" s="49"/>
      <c r="G36" s="49"/>
      <c r="H36" s="49"/>
      <c r="I36" s="49"/>
      <c r="J36" s="49"/>
      <c r="K36" s="50"/>
      <c r="L36" s="49"/>
      <c r="M36" s="49"/>
      <c r="N36" s="233" t="s">
        <v>24</v>
      </c>
      <c r="O36" s="230" t="s">
        <v>39</v>
      </c>
    </row>
    <row r="37" spans="1:15" ht="12.75">
      <c r="A37" s="49" t="s">
        <v>40</v>
      </c>
      <c r="B37" s="227" t="s">
        <v>31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33"/>
      <c r="O37" s="230"/>
    </row>
    <row r="38" spans="1:15" ht="12.75">
      <c r="A38" s="51" t="s">
        <v>2</v>
      </c>
      <c r="B38" s="232" t="s">
        <v>5</v>
      </c>
      <c r="C38" s="232"/>
      <c r="D38" s="232" t="s">
        <v>13</v>
      </c>
      <c r="E38" s="232"/>
      <c r="F38" s="232" t="s">
        <v>6</v>
      </c>
      <c r="G38" s="232"/>
      <c r="H38" s="232" t="s">
        <v>3</v>
      </c>
      <c r="I38" s="232"/>
      <c r="J38" s="232" t="s">
        <v>10</v>
      </c>
      <c r="K38" s="232"/>
      <c r="L38" s="232" t="s">
        <v>5</v>
      </c>
      <c r="M38" s="232"/>
      <c r="N38" s="234"/>
      <c r="O38" s="231"/>
    </row>
    <row r="39" spans="1:15" ht="12.75">
      <c r="A39" s="49" t="s">
        <v>13</v>
      </c>
      <c r="B39" s="228">
        <v>7</v>
      </c>
      <c r="C39" s="228"/>
      <c r="D39" s="227">
        <v>20</v>
      </c>
      <c r="E39" s="227"/>
      <c r="F39" s="227">
        <v>10</v>
      </c>
      <c r="G39" s="227"/>
      <c r="H39" s="227">
        <v>8</v>
      </c>
      <c r="I39" s="227"/>
      <c r="J39" s="227">
        <v>6</v>
      </c>
      <c r="K39" s="227"/>
      <c r="L39" s="227">
        <v>6</v>
      </c>
      <c r="M39" s="227"/>
      <c r="N39" s="52">
        <f>SUM(B39:L39)</f>
        <v>57</v>
      </c>
      <c r="O39" s="53">
        <f>AVERAGE(B39:M39)</f>
        <v>9.5</v>
      </c>
    </row>
    <row r="40" spans="1:15" ht="12.75">
      <c r="A40" s="49" t="s">
        <v>10</v>
      </c>
      <c r="B40" s="227">
        <v>4</v>
      </c>
      <c r="C40" s="227"/>
      <c r="D40" s="227">
        <v>5</v>
      </c>
      <c r="E40" s="227"/>
      <c r="F40" s="227">
        <v>4</v>
      </c>
      <c r="G40" s="227"/>
      <c r="H40" s="227">
        <v>5</v>
      </c>
      <c r="I40" s="227"/>
      <c r="J40" s="227">
        <v>9</v>
      </c>
      <c r="K40" s="227"/>
      <c r="L40" s="227">
        <v>1</v>
      </c>
      <c r="M40" s="227"/>
      <c r="N40" s="52">
        <f>SUM(B40:L40)</f>
        <v>28</v>
      </c>
      <c r="O40" s="53">
        <f>AVERAGE(B40:M40)</f>
        <v>4.666666666666667</v>
      </c>
    </row>
    <row r="41" spans="1:15" ht="12.75">
      <c r="A41" s="49" t="s">
        <v>3</v>
      </c>
      <c r="B41" s="227">
        <v>3</v>
      </c>
      <c r="C41" s="227"/>
      <c r="D41" s="227">
        <v>3</v>
      </c>
      <c r="E41" s="227"/>
      <c r="F41" s="227">
        <v>4</v>
      </c>
      <c r="G41" s="227"/>
      <c r="H41" s="227">
        <v>17</v>
      </c>
      <c r="I41" s="227"/>
      <c r="J41" s="227">
        <v>10</v>
      </c>
      <c r="K41" s="227"/>
      <c r="L41" s="227">
        <v>8</v>
      </c>
      <c r="M41" s="227"/>
      <c r="N41" s="52">
        <f>SUM(B41:L41)</f>
        <v>45</v>
      </c>
      <c r="O41" s="53">
        <f>AVERAGE(B41:M41)</f>
        <v>7.5</v>
      </c>
    </row>
    <row r="42" spans="1:15" ht="12.75">
      <c r="A42" s="49" t="s">
        <v>5</v>
      </c>
      <c r="B42" s="227">
        <v>15</v>
      </c>
      <c r="C42" s="227"/>
      <c r="D42" s="227">
        <v>9</v>
      </c>
      <c r="E42" s="227"/>
      <c r="F42" s="227">
        <v>8</v>
      </c>
      <c r="G42" s="227"/>
      <c r="H42" s="227">
        <v>11</v>
      </c>
      <c r="I42" s="227"/>
      <c r="J42" s="227">
        <v>10</v>
      </c>
      <c r="K42" s="227"/>
      <c r="L42" s="227">
        <v>11</v>
      </c>
      <c r="M42" s="227"/>
      <c r="N42" s="52">
        <f>SUM(B42:L42)</f>
        <v>64</v>
      </c>
      <c r="O42" s="53">
        <f>AVERAGE(B42:M42)</f>
        <v>10.666666666666666</v>
      </c>
    </row>
    <row r="43" spans="1:15" ht="12.75">
      <c r="A43" s="49" t="s">
        <v>6</v>
      </c>
      <c r="B43" s="227">
        <v>20</v>
      </c>
      <c r="C43" s="227"/>
      <c r="D43" s="227">
        <v>19</v>
      </c>
      <c r="E43" s="227"/>
      <c r="F43" s="227">
        <v>25</v>
      </c>
      <c r="G43" s="227"/>
      <c r="H43" s="227">
        <v>7</v>
      </c>
      <c r="I43" s="227"/>
      <c r="J43" s="227">
        <v>6</v>
      </c>
      <c r="K43" s="227"/>
      <c r="L43" s="227">
        <v>4</v>
      </c>
      <c r="M43" s="227"/>
      <c r="N43" s="52">
        <f>SUM(B43:L43)</f>
        <v>81</v>
      </c>
      <c r="O43" s="53">
        <f>AVERAGE(B43:M43)</f>
        <v>13.5</v>
      </c>
    </row>
    <row r="44" spans="1:15" ht="12.75">
      <c r="A44" s="54" t="s">
        <v>36</v>
      </c>
      <c r="B44" s="229">
        <f>SUM(B39:B43)</f>
        <v>49</v>
      </c>
      <c r="C44" s="229"/>
      <c r="D44" s="229">
        <f>SUM(D39:D43)</f>
        <v>56</v>
      </c>
      <c r="E44" s="229"/>
      <c r="F44" s="229">
        <f>SUM(F39:F43)</f>
        <v>51</v>
      </c>
      <c r="G44" s="229"/>
      <c r="H44" s="229">
        <f>SUM(H39:H43)</f>
        <v>48</v>
      </c>
      <c r="I44" s="229"/>
      <c r="J44" s="229">
        <f>SUM(J39:J43)</f>
        <v>41</v>
      </c>
      <c r="K44" s="229"/>
      <c r="L44" s="229">
        <f>SUM(L39:L43)</f>
        <v>30</v>
      </c>
      <c r="M44" s="229"/>
      <c r="N44" s="52">
        <f>SUM(N39:N43)</f>
        <v>275</v>
      </c>
      <c r="O44" s="55">
        <f>AVERAGE(B44:K44)</f>
        <v>49</v>
      </c>
    </row>
    <row r="45" spans="1:15" ht="12.75">
      <c r="A45" s="49" t="s">
        <v>82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  <c r="L45" s="49"/>
      <c r="M45" s="49"/>
      <c r="N45" s="233" t="s">
        <v>24</v>
      </c>
      <c r="O45" s="230" t="s">
        <v>39</v>
      </c>
    </row>
    <row r="46" spans="1:15" ht="12.75">
      <c r="A46" s="49" t="s">
        <v>40</v>
      </c>
      <c r="B46" s="227" t="s">
        <v>31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33"/>
      <c r="O46" s="230"/>
    </row>
    <row r="47" spans="1:15" ht="12.75">
      <c r="A47" s="51" t="s">
        <v>2</v>
      </c>
      <c r="B47" s="232" t="s">
        <v>13</v>
      </c>
      <c r="C47" s="232"/>
      <c r="D47" s="232" t="s">
        <v>6</v>
      </c>
      <c r="E47" s="232"/>
      <c r="F47" s="232" t="s">
        <v>10</v>
      </c>
      <c r="G47" s="232"/>
      <c r="H47" s="232" t="s">
        <v>3</v>
      </c>
      <c r="I47" s="232"/>
      <c r="J47" s="232" t="s">
        <v>5</v>
      </c>
      <c r="K47" s="232"/>
      <c r="L47" s="232" t="s">
        <v>13</v>
      </c>
      <c r="M47" s="232"/>
      <c r="N47" s="234"/>
      <c r="O47" s="231"/>
    </row>
    <row r="48" spans="1:15" ht="12.75">
      <c r="A48" s="49" t="s">
        <v>13</v>
      </c>
      <c r="B48" s="228">
        <v>22</v>
      </c>
      <c r="C48" s="228"/>
      <c r="D48" s="227">
        <v>10</v>
      </c>
      <c r="E48" s="227"/>
      <c r="F48" s="227">
        <v>6</v>
      </c>
      <c r="G48" s="227"/>
      <c r="H48" s="227">
        <v>13</v>
      </c>
      <c r="I48" s="227"/>
      <c r="J48" s="227">
        <v>14</v>
      </c>
      <c r="K48" s="227"/>
      <c r="L48" s="227">
        <v>23</v>
      </c>
      <c r="M48" s="227"/>
      <c r="N48" s="52">
        <f aca="true" t="shared" si="1" ref="N48:N53">SUM(B48:L48)</f>
        <v>88</v>
      </c>
      <c r="O48" s="53">
        <f aca="true" t="shared" si="2" ref="O48:O53">AVERAGE(B48:M48)</f>
        <v>14.666666666666666</v>
      </c>
    </row>
    <row r="49" spans="1:15" ht="12.75">
      <c r="A49" s="49" t="s">
        <v>10</v>
      </c>
      <c r="B49" s="227">
        <v>4</v>
      </c>
      <c r="C49" s="227"/>
      <c r="D49" s="227">
        <v>2</v>
      </c>
      <c r="E49" s="227"/>
      <c r="F49" s="227">
        <v>5</v>
      </c>
      <c r="G49" s="227"/>
      <c r="H49" s="227">
        <v>9</v>
      </c>
      <c r="I49" s="227"/>
      <c r="J49" s="227">
        <v>2</v>
      </c>
      <c r="K49" s="227"/>
      <c r="L49" s="227">
        <v>6</v>
      </c>
      <c r="M49" s="227"/>
      <c r="N49" s="52">
        <f t="shared" si="1"/>
        <v>28</v>
      </c>
      <c r="O49" s="53">
        <f t="shared" si="2"/>
        <v>4.666666666666667</v>
      </c>
    </row>
    <row r="50" spans="1:15" ht="12.75">
      <c r="A50" s="49" t="s">
        <v>81</v>
      </c>
      <c r="B50" s="227">
        <v>0</v>
      </c>
      <c r="C50" s="227"/>
      <c r="D50" s="227">
        <v>0</v>
      </c>
      <c r="E50" s="227"/>
      <c r="F50" s="227">
        <v>0</v>
      </c>
      <c r="G50" s="227"/>
      <c r="H50" s="227">
        <v>0</v>
      </c>
      <c r="I50" s="227"/>
      <c r="J50" s="227">
        <v>0</v>
      </c>
      <c r="K50" s="227"/>
      <c r="L50" s="227">
        <v>0</v>
      </c>
      <c r="M50" s="227"/>
      <c r="N50" s="52">
        <f t="shared" si="1"/>
        <v>0</v>
      </c>
      <c r="O50" s="53">
        <f t="shared" si="2"/>
        <v>0</v>
      </c>
    </row>
    <row r="51" spans="1:15" ht="12.75">
      <c r="A51" s="49" t="s">
        <v>3</v>
      </c>
      <c r="B51" s="227">
        <v>2</v>
      </c>
      <c r="C51" s="227"/>
      <c r="D51" s="227">
        <v>2</v>
      </c>
      <c r="E51" s="227"/>
      <c r="F51" s="227">
        <v>10</v>
      </c>
      <c r="G51" s="227"/>
      <c r="H51" s="227">
        <v>14</v>
      </c>
      <c r="I51" s="227"/>
      <c r="J51" s="227">
        <v>5</v>
      </c>
      <c r="K51" s="227"/>
      <c r="L51" s="227">
        <v>7</v>
      </c>
      <c r="M51" s="227"/>
      <c r="N51" s="52">
        <f t="shared" si="1"/>
        <v>40</v>
      </c>
      <c r="O51" s="53">
        <f t="shared" si="2"/>
        <v>6.666666666666667</v>
      </c>
    </row>
    <row r="52" spans="1:15" ht="12.75">
      <c r="A52" s="49" t="s">
        <v>5</v>
      </c>
      <c r="B52" s="227">
        <v>18</v>
      </c>
      <c r="C52" s="227"/>
      <c r="D52" s="227">
        <v>12</v>
      </c>
      <c r="E52" s="227"/>
      <c r="F52" s="227">
        <v>13</v>
      </c>
      <c r="G52" s="227"/>
      <c r="H52" s="227">
        <v>13</v>
      </c>
      <c r="I52" s="227"/>
      <c r="J52" s="227">
        <v>18</v>
      </c>
      <c r="K52" s="227"/>
      <c r="L52" s="227">
        <v>14</v>
      </c>
      <c r="M52" s="227"/>
      <c r="N52" s="52">
        <f t="shared" si="1"/>
        <v>88</v>
      </c>
      <c r="O52" s="53">
        <f t="shared" si="2"/>
        <v>14.666666666666666</v>
      </c>
    </row>
    <row r="53" spans="1:15" ht="12.75">
      <c r="A53" s="49" t="s">
        <v>6</v>
      </c>
      <c r="B53" s="227">
        <v>13</v>
      </c>
      <c r="C53" s="227"/>
      <c r="D53" s="227">
        <v>21</v>
      </c>
      <c r="E53" s="227"/>
      <c r="F53" s="227">
        <v>10</v>
      </c>
      <c r="G53" s="227"/>
      <c r="H53" s="227">
        <v>10</v>
      </c>
      <c r="I53" s="227"/>
      <c r="J53" s="227">
        <v>13</v>
      </c>
      <c r="K53" s="227"/>
      <c r="L53" s="227">
        <v>12</v>
      </c>
      <c r="M53" s="227"/>
      <c r="N53" s="52">
        <f t="shared" si="1"/>
        <v>79</v>
      </c>
      <c r="O53" s="53">
        <f t="shared" si="2"/>
        <v>13.166666666666666</v>
      </c>
    </row>
    <row r="54" spans="1:15" ht="12.75">
      <c r="A54" s="54" t="s">
        <v>36</v>
      </c>
      <c r="B54" s="229">
        <f>SUM(B48:B53)</f>
        <v>59</v>
      </c>
      <c r="C54" s="229"/>
      <c r="D54" s="229">
        <f>SUM(D48:D53)</f>
        <v>47</v>
      </c>
      <c r="E54" s="229"/>
      <c r="F54" s="229">
        <f>SUM(F48:F53)</f>
        <v>44</v>
      </c>
      <c r="G54" s="229"/>
      <c r="H54" s="229">
        <f>SUM(H48:H53)</f>
        <v>59</v>
      </c>
      <c r="I54" s="229"/>
      <c r="J54" s="229">
        <f>SUM(J48:J53)</f>
        <v>52</v>
      </c>
      <c r="K54" s="229"/>
      <c r="L54" s="229">
        <f>SUM(L48:L53)</f>
        <v>62</v>
      </c>
      <c r="M54" s="229"/>
      <c r="N54" s="52">
        <f>SUM(N48:N53)</f>
        <v>323</v>
      </c>
      <c r="O54" s="55">
        <f>AVERAGE(B54:K54)</f>
        <v>52.2</v>
      </c>
    </row>
    <row r="55" spans="1:15" ht="12.75">
      <c r="A55" s="49" t="s">
        <v>83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49"/>
      <c r="M55" s="49"/>
      <c r="N55" s="233" t="s">
        <v>24</v>
      </c>
      <c r="O55" s="230" t="s">
        <v>39</v>
      </c>
    </row>
    <row r="56" spans="1:15" ht="12.75">
      <c r="A56" s="49" t="s">
        <v>40</v>
      </c>
      <c r="B56" s="227" t="s">
        <v>31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33"/>
      <c r="O56" s="230"/>
    </row>
    <row r="57" spans="1:15" ht="12.75">
      <c r="A57" s="51" t="s">
        <v>2</v>
      </c>
      <c r="B57" s="232">
        <v>1</v>
      </c>
      <c r="C57" s="232"/>
      <c r="D57" s="232">
        <v>2</v>
      </c>
      <c r="E57" s="232"/>
      <c r="F57" s="232">
        <v>3</v>
      </c>
      <c r="G57" s="232"/>
      <c r="H57" s="232">
        <v>4</v>
      </c>
      <c r="I57" s="232"/>
      <c r="J57" s="232">
        <v>5</v>
      </c>
      <c r="K57" s="232"/>
      <c r="L57" s="232">
        <v>6</v>
      </c>
      <c r="M57" s="232"/>
      <c r="N57" s="234"/>
      <c r="O57" s="231"/>
    </row>
    <row r="58" spans="1:15" ht="12.75">
      <c r="A58" s="49" t="s">
        <v>13</v>
      </c>
      <c r="B58" s="228">
        <v>7</v>
      </c>
      <c r="C58" s="228"/>
      <c r="D58" s="227">
        <v>8</v>
      </c>
      <c r="E58" s="227"/>
      <c r="F58" s="227">
        <v>6</v>
      </c>
      <c r="G58" s="227"/>
      <c r="H58" s="227">
        <v>8</v>
      </c>
      <c r="I58" s="227"/>
      <c r="J58" s="227">
        <v>24</v>
      </c>
      <c r="K58" s="227"/>
      <c r="L58" s="227">
        <v>8</v>
      </c>
      <c r="M58" s="227"/>
      <c r="N58" s="52">
        <f aca="true" t="shared" si="3" ref="N58:N63">SUM(B58:L58)</f>
        <v>61</v>
      </c>
      <c r="O58" s="53">
        <f aca="true" t="shared" si="4" ref="O58:O63">AVERAGE(B58:M58)</f>
        <v>10.166666666666666</v>
      </c>
    </row>
    <row r="59" spans="1:15" ht="12.75">
      <c r="A59" s="49" t="s">
        <v>10</v>
      </c>
      <c r="B59" s="227">
        <v>2</v>
      </c>
      <c r="C59" s="227"/>
      <c r="D59" s="227">
        <v>4</v>
      </c>
      <c r="E59" s="227"/>
      <c r="F59" s="227">
        <v>4</v>
      </c>
      <c r="G59" s="227"/>
      <c r="H59" s="227">
        <v>7</v>
      </c>
      <c r="I59" s="227"/>
      <c r="J59" s="227">
        <v>2</v>
      </c>
      <c r="K59" s="227"/>
      <c r="L59" s="227">
        <v>3</v>
      </c>
      <c r="M59" s="227"/>
      <c r="N59" s="52">
        <f t="shared" si="3"/>
        <v>22</v>
      </c>
      <c r="O59" s="53">
        <f t="shared" si="4"/>
        <v>3.6666666666666665</v>
      </c>
    </row>
    <row r="60" spans="1:15" ht="12.75">
      <c r="A60" s="49" t="s">
        <v>81</v>
      </c>
      <c r="B60" s="227">
        <v>0</v>
      </c>
      <c r="C60" s="227"/>
      <c r="D60" s="227">
        <v>2</v>
      </c>
      <c r="E60" s="227"/>
      <c r="F60" s="227">
        <v>2</v>
      </c>
      <c r="G60" s="227"/>
      <c r="H60" s="227">
        <v>2</v>
      </c>
      <c r="I60" s="227"/>
      <c r="J60" s="227">
        <v>0</v>
      </c>
      <c r="K60" s="227"/>
      <c r="L60" s="227">
        <v>0</v>
      </c>
      <c r="M60" s="227"/>
      <c r="N60" s="52">
        <f t="shared" si="3"/>
        <v>6</v>
      </c>
      <c r="O60" s="53">
        <f t="shared" si="4"/>
        <v>1</v>
      </c>
    </row>
    <row r="61" spans="1:15" ht="12.75">
      <c r="A61" s="49" t="s">
        <v>3</v>
      </c>
      <c r="B61" s="227">
        <v>3</v>
      </c>
      <c r="C61" s="227"/>
      <c r="D61" s="227">
        <v>8</v>
      </c>
      <c r="E61" s="227"/>
      <c r="F61" s="227">
        <v>2</v>
      </c>
      <c r="G61" s="227"/>
      <c r="H61" s="227">
        <v>7</v>
      </c>
      <c r="I61" s="227"/>
      <c r="J61" s="227">
        <v>8</v>
      </c>
      <c r="K61" s="227"/>
      <c r="L61" s="227">
        <v>7</v>
      </c>
      <c r="M61" s="227"/>
      <c r="N61" s="52">
        <f t="shared" si="3"/>
        <v>35</v>
      </c>
      <c r="O61" s="53">
        <f t="shared" si="4"/>
        <v>5.833333333333333</v>
      </c>
    </row>
    <row r="62" spans="1:15" ht="12.75">
      <c r="A62" s="49" t="s">
        <v>5</v>
      </c>
      <c r="B62" s="227">
        <v>11</v>
      </c>
      <c r="C62" s="227"/>
      <c r="D62" s="227">
        <v>11</v>
      </c>
      <c r="E62" s="227"/>
      <c r="F62" s="227">
        <v>15</v>
      </c>
      <c r="G62" s="227"/>
      <c r="H62" s="227">
        <v>15</v>
      </c>
      <c r="I62" s="227"/>
      <c r="J62" s="227">
        <v>17</v>
      </c>
      <c r="K62" s="227"/>
      <c r="L62" s="227">
        <v>6</v>
      </c>
      <c r="M62" s="227"/>
      <c r="N62" s="52">
        <f t="shared" si="3"/>
        <v>75</v>
      </c>
      <c r="O62" s="53">
        <f t="shared" si="4"/>
        <v>12.5</v>
      </c>
    </row>
    <row r="63" spans="1:15" ht="12.75">
      <c r="A63" s="49" t="s">
        <v>6</v>
      </c>
      <c r="B63" s="227">
        <v>24</v>
      </c>
      <c r="C63" s="227"/>
      <c r="D63" s="227">
        <v>17</v>
      </c>
      <c r="E63" s="227"/>
      <c r="F63" s="227">
        <v>22</v>
      </c>
      <c r="G63" s="227"/>
      <c r="H63" s="227">
        <v>13</v>
      </c>
      <c r="I63" s="227"/>
      <c r="J63" s="227">
        <v>16</v>
      </c>
      <c r="K63" s="227"/>
      <c r="L63" s="227">
        <v>20</v>
      </c>
      <c r="M63" s="227"/>
      <c r="N63" s="52">
        <f t="shared" si="3"/>
        <v>112</v>
      </c>
      <c r="O63" s="53">
        <f t="shared" si="4"/>
        <v>18.666666666666668</v>
      </c>
    </row>
    <row r="64" spans="1:15" ht="12.75">
      <c r="A64" s="54" t="s">
        <v>36</v>
      </c>
      <c r="B64" s="229">
        <f>SUM(B58:B63)</f>
        <v>47</v>
      </c>
      <c r="C64" s="229"/>
      <c r="D64" s="229">
        <f>SUM(D58:D63)</f>
        <v>50</v>
      </c>
      <c r="E64" s="229"/>
      <c r="F64" s="229">
        <f>SUM(F58:F63)</f>
        <v>51</v>
      </c>
      <c r="G64" s="229"/>
      <c r="H64" s="229">
        <f>SUM(H58:H63)</f>
        <v>52</v>
      </c>
      <c r="I64" s="229"/>
      <c r="J64" s="229">
        <f>SUM(J58:J63)</f>
        <v>67</v>
      </c>
      <c r="K64" s="229"/>
      <c r="L64" s="229">
        <f>SUM(L58:L63)</f>
        <v>44</v>
      </c>
      <c r="M64" s="229"/>
      <c r="N64" s="52">
        <f>SUM(N58:N63)</f>
        <v>311</v>
      </c>
      <c r="O64" s="55">
        <f>AVERAGE(B64:K64)</f>
        <v>53.4</v>
      </c>
    </row>
  </sheetData>
  <sheetProtection password="D43C" sheet="1" objects="1" scenarios="1"/>
  <mergeCells count="282">
    <mergeCell ref="J64:K64"/>
    <mergeCell ref="L64:M64"/>
    <mergeCell ref="D63:E63"/>
    <mergeCell ref="D64:E64"/>
    <mergeCell ref="F64:G64"/>
    <mergeCell ref="H64:I64"/>
    <mergeCell ref="F63:G63"/>
    <mergeCell ref="H63:I63"/>
    <mergeCell ref="L61:M61"/>
    <mergeCell ref="J63:K63"/>
    <mergeCell ref="L63:M63"/>
    <mergeCell ref="D62:E62"/>
    <mergeCell ref="F62:G62"/>
    <mergeCell ref="H62:I62"/>
    <mergeCell ref="J62:K62"/>
    <mergeCell ref="L62:M62"/>
    <mergeCell ref="D61:E61"/>
    <mergeCell ref="F61:G61"/>
    <mergeCell ref="H61:I61"/>
    <mergeCell ref="J61:K61"/>
    <mergeCell ref="L59:M59"/>
    <mergeCell ref="D60:E60"/>
    <mergeCell ref="D59:E59"/>
    <mergeCell ref="F59:G59"/>
    <mergeCell ref="H59:I59"/>
    <mergeCell ref="F60:G60"/>
    <mergeCell ref="H60:I60"/>
    <mergeCell ref="J60:K60"/>
    <mergeCell ref="L60:M60"/>
    <mergeCell ref="D58:E58"/>
    <mergeCell ref="F58:G58"/>
    <mergeCell ref="H58:I58"/>
    <mergeCell ref="J59:K59"/>
    <mergeCell ref="J58:K58"/>
    <mergeCell ref="L58:M58"/>
    <mergeCell ref="N45:N47"/>
    <mergeCell ref="O45:O47"/>
    <mergeCell ref="B56:M56"/>
    <mergeCell ref="B57:C57"/>
    <mergeCell ref="D57:E57"/>
    <mergeCell ref="F57:G57"/>
    <mergeCell ref="H57:I57"/>
    <mergeCell ref="J57:K57"/>
    <mergeCell ref="N55:N57"/>
    <mergeCell ref="O55:O57"/>
    <mergeCell ref="L57:M57"/>
    <mergeCell ref="J54:K54"/>
    <mergeCell ref="L54:M54"/>
    <mergeCell ref="D54:E54"/>
    <mergeCell ref="F54:G54"/>
    <mergeCell ref="H54:I54"/>
    <mergeCell ref="J53:K53"/>
    <mergeCell ref="J52:K52"/>
    <mergeCell ref="L52:M52"/>
    <mergeCell ref="D53:E53"/>
    <mergeCell ref="F53:G53"/>
    <mergeCell ref="D52:E52"/>
    <mergeCell ref="F52:G52"/>
    <mergeCell ref="H52:I52"/>
    <mergeCell ref="H53:I53"/>
    <mergeCell ref="L53:M53"/>
    <mergeCell ref="L51:M51"/>
    <mergeCell ref="J50:K50"/>
    <mergeCell ref="L50:M50"/>
    <mergeCell ref="J49:K49"/>
    <mergeCell ref="L49:M49"/>
    <mergeCell ref="B51:C51"/>
    <mergeCell ref="D51:E51"/>
    <mergeCell ref="F51:G51"/>
    <mergeCell ref="H51:I51"/>
    <mergeCell ref="D50:E50"/>
    <mergeCell ref="F49:G49"/>
    <mergeCell ref="H49:I49"/>
    <mergeCell ref="J51:K51"/>
    <mergeCell ref="D48:E48"/>
    <mergeCell ref="J44:K44"/>
    <mergeCell ref="D49:E49"/>
    <mergeCell ref="F50:G50"/>
    <mergeCell ref="H50:I50"/>
    <mergeCell ref="J48:K48"/>
    <mergeCell ref="L48:M48"/>
    <mergeCell ref="B46:M46"/>
    <mergeCell ref="B47:C47"/>
    <mergeCell ref="D47:E47"/>
    <mergeCell ref="F47:G47"/>
    <mergeCell ref="F48:G48"/>
    <mergeCell ref="H47:I47"/>
    <mergeCell ref="J47:K47"/>
    <mergeCell ref="H48:I48"/>
    <mergeCell ref="L47:M47"/>
    <mergeCell ref="J43:K43"/>
    <mergeCell ref="L43:M43"/>
    <mergeCell ref="H43:I43"/>
    <mergeCell ref="H44:I44"/>
    <mergeCell ref="D44:E44"/>
    <mergeCell ref="F44:G44"/>
    <mergeCell ref="L44:M44"/>
    <mergeCell ref="D43:E43"/>
    <mergeCell ref="F43:G43"/>
    <mergeCell ref="J42:K42"/>
    <mergeCell ref="H42:I42"/>
    <mergeCell ref="L42:M42"/>
    <mergeCell ref="B42:C42"/>
    <mergeCell ref="D41:E41"/>
    <mergeCell ref="F41:G41"/>
    <mergeCell ref="H41:I41"/>
    <mergeCell ref="J41:K41"/>
    <mergeCell ref="L41:M41"/>
    <mergeCell ref="D42:E42"/>
    <mergeCell ref="F42:G42"/>
    <mergeCell ref="J40:K40"/>
    <mergeCell ref="L40:M40"/>
    <mergeCell ref="D39:E39"/>
    <mergeCell ref="F39:G39"/>
    <mergeCell ref="H39:I39"/>
    <mergeCell ref="J39:K39"/>
    <mergeCell ref="L39:M39"/>
    <mergeCell ref="D40:E40"/>
    <mergeCell ref="F40:G40"/>
    <mergeCell ref="H40:I40"/>
    <mergeCell ref="N36:N38"/>
    <mergeCell ref="O36:O38"/>
    <mergeCell ref="B37:M37"/>
    <mergeCell ref="B38:C38"/>
    <mergeCell ref="D38:E38"/>
    <mergeCell ref="F38:G38"/>
    <mergeCell ref="H38:I38"/>
    <mergeCell ref="J38:K38"/>
    <mergeCell ref="L38:M38"/>
    <mergeCell ref="J35:K35"/>
    <mergeCell ref="L35:M35"/>
    <mergeCell ref="D34:E34"/>
    <mergeCell ref="F34:G34"/>
    <mergeCell ref="H34:I34"/>
    <mergeCell ref="J34:K34"/>
    <mergeCell ref="L34:M34"/>
    <mergeCell ref="D35:E35"/>
    <mergeCell ref="F35:G35"/>
    <mergeCell ref="H35:I35"/>
    <mergeCell ref="D32:E32"/>
    <mergeCell ref="F32:G32"/>
    <mergeCell ref="H32:I32"/>
    <mergeCell ref="B33:C33"/>
    <mergeCell ref="D33:E33"/>
    <mergeCell ref="F33:G33"/>
    <mergeCell ref="H33:I33"/>
    <mergeCell ref="B32:C32"/>
    <mergeCell ref="J33:K33"/>
    <mergeCell ref="L33:M33"/>
    <mergeCell ref="J32:K32"/>
    <mergeCell ref="L32:M32"/>
    <mergeCell ref="J30:K30"/>
    <mergeCell ref="L30:M30"/>
    <mergeCell ref="J31:K31"/>
    <mergeCell ref="L31:M31"/>
    <mergeCell ref="D31:E31"/>
    <mergeCell ref="D30:E30"/>
    <mergeCell ref="F30:G30"/>
    <mergeCell ref="H30:I30"/>
    <mergeCell ref="F31:G31"/>
    <mergeCell ref="H31:I31"/>
    <mergeCell ref="O27:O29"/>
    <mergeCell ref="B28:M28"/>
    <mergeCell ref="B29:C29"/>
    <mergeCell ref="D29:E29"/>
    <mergeCell ref="F29:G29"/>
    <mergeCell ref="H29:I29"/>
    <mergeCell ref="J29:K29"/>
    <mergeCell ref="L29:M29"/>
    <mergeCell ref="N27:N29"/>
    <mergeCell ref="D24:E24"/>
    <mergeCell ref="F24:G24"/>
    <mergeCell ref="D20:E20"/>
    <mergeCell ref="F20:G20"/>
    <mergeCell ref="D22:E22"/>
    <mergeCell ref="D23:E23"/>
    <mergeCell ref="F21:G21"/>
    <mergeCell ref="F22:G22"/>
    <mergeCell ref="F23:G23"/>
    <mergeCell ref="B64:C64"/>
    <mergeCell ref="B63:C63"/>
    <mergeCell ref="B62:C62"/>
    <mergeCell ref="B61:C61"/>
    <mergeCell ref="B60:C60"/>
    <mergeCell ref="B59:C59"/>
    <mergeCell ref="B53:C53"/>
    <mergeCell ref="B52:C52"/>
    <mergeCell ref="B54:C54"/>
    <mergeCell ref="B58:C58"/>
    <mergeCell ref="B50:C50"/>
    <mergeCell ref="B49:C49"/>
    <mergeCell ref="B41:C41"/>
    <mergeCell ref="B44:C44"/>
    <mergeCell ref="B48:C48"/>
    <mergeCell ref="B40:C40"/>
    <mergeCell ref="B39:C39"/>
    <mergeCell ref="B35:C35"/>
    <mergeCell ref="B43:C43"/>
    <mergeCell ref="B34:C34"/>
    <mergeCell ref="B31:C31"/>
    <mergeCell ref="B30:C30"/>
    <mergeCell ref="B19:C19"/>
    <mergeCell ref="B20:C20"/>
    <mergeCell ref="B24:C24"/>
    <mergeCell ref="B25:C25"/>
    <mergeCell ref="B22:C22"/>
    <mergeCell ref="B23:C23"/>
    <mergeCell ref="L19:M19"/>
    <mergeCell ref="L20:M20"/>
    <mergeCell ref="B21:C21"/>
    <mergeCell ref="D21:E21"/>
    <mergeCell ref="H21:I21"/>
    <mergeCell ref="L21:M21"/>
    <mergeCell ref="H20:I20"/>
    <mergeCell ref="J20:K20"/>
    <mergeCell ref="D19:E19"/>
    <mergeCell ref="F19:G19"/>
    <mergeCell ref="H24:I24"/>
    <mergeCell ref="J21:K21"/>
    <mergeCell ref="J22:K22"/>
    <mergeCell ref="J23:K23"/>
    <mergeCell ref="J24:K24"/>
    <mergeCell ref="J19:K19"/>
    <mergeCell ref="H19:I19"/>
    <mergeCell ref="L22:M22"/>
    <mergeCell ref="L23:M23"/>
    <mergeCell ref="L24:M24"/>
    <mergeCell ref="L25:M25"/>
    <mergeCell ref="D25:E25"/>
    <mergeCell ref="F25:G25"/>
    <mergeCell ref="H25:I25"/>
    <mergeCell ref="J25:K25"/>
    <mergeCell ref="H22:I22"/>
    <mergeCell ref="H23:I23"/>
    <mergeCell ref="O5:O8"/>
    <mergeCell ref="B8:C8"/>
    <mergeCell ref="F10:G10"/>
    <mergeCell ref="F11:G11"/>
    <mergeCell ref="H8:I8"/>
    <mergeCell ref="F8:G8"/>
    <mergeCell ref="F9:G9"/>
    <mergeCell ref="D8:E8"/>
    <mergeCell ref="D9:E9"/>
    <mergeCell ref="F12:G12"/>
    <mergeCell ref="D10:E10"/>
    <mergeCell ref="D11:E11"/>
    <mergeCell ref="B13:C13"/>
    <mergeCell ref="B11:C11"/>
    <mergeCell ref="B12:C12"/>
    <mergeCell ref="D12:E12"/>
    <mergeCell ref="D13:E13"/>
    <mergeCell ref="B10:C10"/>
    <mergeCell ref="H13:I13"/>
    <mergeCell ref="J11:K11"/>
    <mergeCell ref="L11:M11"/>
    <mergeCell ref="L12:M12"/>
    <mergeCell ref="L13:M13"/>
    <mergeCell ref="B9:C9"/>
    <mergeCell ref="H9:I9"/>
    <mergeCell ref="H10:I10"/>
    <mergeCell ref="J9:K9"/>
    <mergeCell ref="J10:K10"/>
    <mergeCell ref="L14:M14"/>
    <mergeCell ref="N6:N8"/>
    <mergeCell ref="B7:M7"/>
    <mergeCell ref="L9:M9"/>
    <mergeCell ref="L10:M10"/>
    <mergeCell ref="J8:K8"/>
    <mergeCell ref="L8:M8"/>
    <mergeCell ref="F13:G13"/>
    <mergeCell ref="H12:I12"/>
    <mergeCell ref="H11:I11"/>
    <mergeCell ref="N16:N19"/>
    <mergeCell ref="O17:O19"/>
    <mergeCell ref="B18:M18"/>
    <mergeCell ref="J12:K12"/>
    <mergeCell ref="J13:K13"/>
    <mergeCell ref="J14:K14"/>
    <mergeCell ref="F14:G14"/>
    <mergeCell ref="D14:E14"/>
    <mergeCell ref="H14:I14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36">
      <selection activeCell="K26" sqref="K26"/>
    </sheetView>
  </sheetViews>
  <sheetFormatPr defaultColWidth="9.140625" defaultRowHeight="12.75"/>
  <cols>
    <col min="8" max="8" width="10.140625" style="0" bestFit="1" customWidth="1"/>
  </cols>
  <sheetData>
    <row r="1" spans="1:8" ht="12.75">
      <c r="A1" t="s">
        <v>322</v>
      </c>
      <c r="H1" s="130">
        <v>41328</v>
      </c>
    </row>
    <row r="3" spans="1:8" ht="18">
      <c r="A3" s="235" t="s">
        <v>323</v>
      </c>
      <c r="B3" s="235"/>
      <c r="C3" s="235"/>
      <c r="D3" s="235"/>
      <c r="E3" s="235"/>
      <c r="F3" s="235"/>
      <c r="G3" s="235"/>
      <c r="H3" s="235"/>
    </row>
    <row r="5" ht="12.75">
      <c r="A5" t="s">
        <v>324</v>
      </c>
    </row>
    <row r="7" ht="12.75">
      <c r="A7" t="s">
        <v>325</v>
      </c>
    </row>
    <row r="8" spans="1:9" ht="12.75">
      <c r="A8">
        <v>1</v>
      </c>
      <c r="B8" t="s">
        <v>326</v>
      </c>
      <c r="E8" t="s">
        <v>60</v>
      </c>
      <c r="H8" t="s">
        <v>116</v>
      </c>
      <c r="I8" s="5" t="s">
        <v>105</v>
      </c>
    </row>
    <row r="9" spans="1:9" ht="12.75">
      <c r="A9">
        <v>2</v>
      </c>
      <c r="B9" t="s">
        <v>11</v>
      </c>
      <c r="E9" t="s">
        <v>48</v>
      </c>
      <c r="H9" t="s">
        <v>117</v>
      </c>
      <c r="I9" s="5" t="s">
        <v>105</v>
      </c>
    </row>
    <row r="10" spans="1:9" ht="12.75">
      <c r="A10" s="5">
        <v>3</v>
      </c>
      <c r="B10" t="s">
        <v>327</v>
      </c>
      <c r="E10" t="s">
        <v>60</v>
      </c>
      <c r="H10" t="s">
        <v>117</v>
      </c>
      <c r="I10" s="5" t="s">
        <v>105</v>
      </c>
    </row>
    <row r="11" spans="1:9" ht="12.75">
      <c r="A11" s="5">
        <v>4</v>
      </c>
      <c r="B11" t="s">
        <v>70</v>
      </c>
      <c r="E11" t="s">
        <v>48</v>
      </c>
      <c r="H11" t="s">
        <v>175</v>
      </c>
      <c r="I11" s="5" t="s">
        <v>109</v>
      </c>
    </row>
    <row r="12" spans="1:9" ht="12.75">
      <c r="A12" s="5">
        <v>5</v>
      </c>
      <c r="B12" t="s">
        <v>71</v>
      </c>
      <c r="E12" t="s">
        <v>60</v>
      </c>
      <c r="H12" t="s">
        <v>203</v>
      </c>
      <c r="I12" s="5" t="s">
        <v>109</v>
      </c>
    </row>
    <row r="13" spans="1:9" ht="12.75">
      <c r="A13" s="5">
        <v>6</v>
      </c>
      <c r="B13" t="s">
        <v>94</v>
      </c>
      <c r="E13" t="s">
        <v>302</v>
      </c>
      <c r="H13" t="s">
        <v>158</v>
      </c>
      <c r="I13" s="5" t="s">
        <v>109</v>
      </c>
    </row>
    <row r="14" spans="1:9" ht="12.75">
      <c r="A14" s="5">
        <v>7</v>
      </c>
      <c r="B14" t="s">
        <v>41</v>
      </c>
      <c r="E14" t="s">
        <v>313</v>
      </c>
      <c r="H14" t="s">
        <v>120</v>
      </c>
      <c r="I14" s="5" t="s">
        <v>109</v>
      </c>
    </row>
    <row r="15" spans="1:9" ht="12.75">
      <c r="A15" s="5">
        <v>8</v>
      </c>
      <c r="B15" t="s">
        <v>14</v>
      </c>
      <c r="E15" t="s">
        <v>313</v>
      </c>
      <c r="H15" t="s">
        <v>120</v>
      </c>
      <c r="I15" s="5" t="s">
        <v>109</v>
      </c>
    </row>
    <row r="16" spans="1:8" ht="12.75">
      <c r="A16" s="5">
        <v>9</v>
      </c>
      <c r="B16" t="s">
        <v>72</v>
      </c>
      <c r="E16" t="s">
        <v>313</v>
      </c>
      <c r="H16" t="s">
        <v>328</v>
      </c>
    </row>
    <row r="17" ht="12.75">
      <c r="A17" s="5"/>
    </row>
    <row r="18" ht="12.75">
      <c r="A18" s="5" t="s">
        <v>329</v>
      </c>
    </row>
    <row r="19" spans="1:9" ht="12.75">
      <c r="A19" s="5">
        <v>1</v>
      </c>
      <c r="B19" t="s">
        <v>330</v>
      </c>
      <c r="E19" t="s">
        <v>60</v>
      </c>
      <c r="H19" t="s">
        <v>331</v>
      </c>
      <c r="I19" s="5" t="s">
        <v>109</v>
      </c>
    </row>
    <row r="20" spans="1:8" ht="12.75">
      <c r="A20" s="5">
        <v>2</v>
      </c>
      <c r="B20" t="s">
        <v>74</v>
      </c>
      <c r="E20" t="s">
        <v>313</v>
      </c>
      <c r="H20" t="s">
        <v>119</v>
      </c>
    </row>
    <row r="21" spans="1:8" ht="12.75">
      <c r="A21" s="5">
        <v>3</v>
      </c>
      <c r="B21" t="s">
        <v>68</v>
      </c>
      <c r="E21" t="s">
        <v>48</v>
      </c>
      <c r="H21" t="s">
        <v>178</v>
      </c>
    </row>
    <row r="22" spans="1:8" ht="12.75">
      <c r="A22" s="5">
        <v>4</v>
      </c>
      <c r="B22" t="s">
        <v>332</v>
      </c>
      <c r="E22" t="s">
        <v>49</v>
      </c>
      <c r="H22" t="s">
        <v>160</v>
      </c>
    </row>
    <row r="23" spans="1:8" ht="12.75">
      <c r="A23" s="5">
        <v>5</v>
      </c>
      <c r="B23" t="s">
        <v>333</v>
      </c>
      <c r="E23" t="s">
        <v>313</v>
      </c>
      <c r="H23" t="s">
        <v>121</v>
      </c>
    </row>
    <row r="24" spans="1:8" ht="12.75">
      <c r="A24" s="5">
        <v>6</v>
      </c>
      <c r="B24" t="s">
        <v>42</v>
      </c>
      <c r="E24" t="s">
        <v>313</v>
      </c>
      <c r="H24" t="s">
        <v>165</v>
      </c>
    </row>
    <row r="25" spans="1:8" ht="12.75">
      <c r="A25" s="5">
        <v>7</v>
      </c>
      <c r="B25" t="s">
        <v>334</v>
      </c>
      <c r="E25" t="s">
        <v>48</v>
      </c>
      <c r="H25" t="s">
        <v>335</v>
      </c>
    </row>
    <row r="26" spans="1:8" ht="12.75">
      <c r="A26" s="5">
        <v>8</v>
      </c>
      <c r="B26" t="s">
        <v>76</v>
      </c>
      <c r="E26" t="s">
        <v>302</v>
      </c>
      <c r="H26" t="s">
        <v>226</v>
      </c>
    </row>
    <row r="27" spans="1:8" ht="12.75">
      <c r="A27" s="5">
        <v>9</v>
      </c>
      <c r="B27" t="s">
        <v>73</v>
      </c>
      <c r="E27" t="s">
        <v>313</v>
      </c>
      <c r="H27" t="s">
        <v>226</v>
      </c>
    </row>
    <row r="28" spans="1:8" ht="12.75">
      <c r="A28" s="5">
        <v>10</v>
      </c>
      <c r="B28" t="s">
        <v>17</v>
      </c>
      <c r="E28" t="s">
        <v>49</v>
      </c>
      <c r="H28" t="s">
        <v>220</v>
      </c>
    </row>
    <row r="29" spans="1:8" ht="12.75">
      <c r="A29" s="5">
        <v>11</v>
      </c>
      <c r="B29" t="s">
        <v>314</v>
      </c>
      <c r="E29" t="s">
        <v>49</v>
      </c>
      <c r="H29" s="1" t="s">
        <v>336</v>
      </c>
    </row>
    <row r="30" ht="12.75">
      <c r="A30" s="5"/>
    </row>
    <row r="31" spans="1:9" ht="12.75">
      <c r="A31" s="5" t="s">
        <v>337</v>
      </c>
      <c r="I31" s="131"/>
    </row>
    <row r="32" spans="1:8" ht="12.75">
      <c r="A32" s="5">
        <v>1</v>
      </c>
      <c r="B32" t="s">
        <v>155</v>
      </c>
      <c r="E32" t="s">
        <v>60</v>
      </c>
      <c r="H32" t="s">
        <v>179</v>
      </c>
    </row>
    <row r="33" ht="12.75">
      <c r="A33" s="5"/>
    </row>
    <row r="34" ht="12.75">
      <c r="A34" s="5" t="s">
        <v>338</v>
      </c>
    </row>
    <row r="35" spans="1:8" ht="12.75">
      <c r="A35" s="5">
        <v>1</v>
      </c>
      <c r="B35" t="s">
        <v>182</v>
      </c>
      <c r="E35" t="s">
        <v>313</v>
      </c>
      <c r="H35" t="s">
        <v>339</v>
      </c>
    </row>
    <row r="36" ht="12.75">
      <c r="A36" s="5"/>
    </row>
    <row r="37" ht="12.75">
      <c r="A37" s="5" t="s">
        <v>340</v>
      </c>
    </row>
    <row r="38" spans="1:8" ht="12.75">
      <c r="A38" s="5">
        <v>1</v>
      </c>
      <c r="B38" t="s">
        <v>57</v>
      </c>
      <c r="E38" t="s">
        <v>49</v>
      </c>
      <c r="H38" t="s">
        <v>159</v>
      </c>
    </row>
    <row r="39" spans="1:8" ht="12.75">
      <c r="A39" s="5">
        <v>2</v>
      </c>
      <c r="B39" t="s">
        <v>61</v>
      </c>
      <c r="E39" t="s">
        <v>60</v>
      </c>
      <c r="H39" t="s">
        <v>159</v>
      </c>
    </row>
    <row r="40" spans="1:8" ht="12.75">
      <c r="A40" s="5">
        <v>3</v>
      </c>
      <c r="B40" t="s">
        <v>9</v>
      </c>
      <c r="E40" t="s">
        <v>49</v>
      </c>
      <c r="H40" t="s">
        <v>341</v>
      </c>
    </row>
    <row r="41" ht="12.75">
      <c r="A41" s="5"/>
    </row>
    <row r="42" ht="12.75">
      <c r="A42" s="5" t="s">
        <v>342</v>
      </c>
    </row>
    <row r="43" spans="1:9" ht="12.75">
      <c r="A43" s="5">
        <v>1</v>
      </c>
      <c r="B43" t="s">
        <v>315</v>
      </c>
      <c r="E43" t="s">
        <v>313</v>
      </c>
      <c r="H43" t="s">
        <v>204</v>
      </c>
      <c r="I43" s="5" t="s">
        <v>109</v>
      </c>
    </row>
    <row r="44" spans="1:8" ht="12.75">
      <c r="A44" s="5">
        <v>2</v>
      </c>
      <c r="B44" t="s">
        <v>343</v>
      </c>
      <c r="E44" t="s">
        <v>60</v>
      </c>
      <c r="H44" t="s">
        <v>119</v>
      </c>
    </row>
    <row r="45" spans="1:8" ht="12.75">
      <c r="A45" s="5">
        <v>3</v>
      </c>
      <c r="B45" t="s">
        <v>156</v>
      </c>
      <c r="E45" t="s">
        <v>49</v>
      </c>
      <c r="H45" t="s">
        <v>218</v>
      </c>
    </row>
    <row r="46" spans="1:8" ht="12.75">
      <c r="A46" s="5">
        <v>4</v>
      </c>
      <c r="B46" t="s">
        <v>64</v>
      </c>
      <c r="E46" t="s">
        <v>313</v>
      </c>
      <c r="H46" t="s">
        <v>335</v>
      </c>
    </row>
    <row r="47" ht="12.75">
      <c r="A47" s="5"/>
    </row>
    <row r="48" ht="12.75">
      <c r="A48" s="5" t="s">
        <v>344</v>
      </c>
    </row>
    <row r="49" spans="1:8" ht="12.75">
      <c r="A49" s="5">
        <v>1</v>
      </c>
      <c r="B49" t="s">
        <v>70</v>
      </c>
      <c r="E49" t="s">
        <v>48</v>
      </c>
      <c r="H49" t="s">
        <v>157</v>
      </c>
    </row>
    <row r="50" ht="12.75">
      <c r="A50" s="5"/>
    </row>
    <row r="51" ht="12.75">
      <c r="A51" s="5" t="s">
        <v>345</v>
      </c>
    </row>
    <row r="52" spans="1:9" ht="12.75">
      <c r="A52" s="5">
        <v>1</v>
      </c>
      <c r="B52" t="s">
        <v>94</v>
      </c>
      <c r="E52" t="s">
        <v>302</v>
      </c>
      <c r="H52" t="s">
        <v>234</v>
      </c>
      <c r="I52" s="5" t="s">
        <v>109</v>
      </c>
    </row>
    <row r="53" spans="1:8" ht="12.75">
      <c r="A53" s="5">
        <v>2</v>
      </c>
      <c r="B53" t="s">
        <v>73</v>
      </c>
      <c r="E53" t="s">
        <v>313</v>
      </c>
      <c r="H53" t="s">
        <v>121</v>
      </c>
    </row>
    <row r="54" ht="12.75">
      <c r="A54" s="5"/>
    </row>
    <row r="55" spans="1:8" ht="12.75">
      <c r="A55" s="5" t="s">
        <v>374</v>
      </c>
      <c r="B55" t="s">
        <v>333</v>
      </c>
      <c r="E55" t="s">
        <v>313</v>
      </c>
      <c r="H55" t="s">
        <v>198</v>
      </c>
    </row>
    <row r="56" ht="12.75">
      <c r="A56" s="5"/>
    </row>
    <row r="57" ht="12.75">
      <c r="A57" s="5"/>
    </row>
    <row r="58" ht="12.75">
      <c r="A58" s="5" t="s">
        <v>346</v>
      </c>
    </row>
    <row r="59" spans="1:9" ht="12.75">
      <c r="A59" s="5">
        <v>1</v>
      </c>
      <c r="B59" t="s">
        <v>14</v>
      </c>
      <c r="E59" t="s">
        <v>313</v>
      </c>
      <c r="H59" t="s">
        <v>118</v>
      </c>
      <c r="I59" s="5" t="s">
        <v>105</v>
      </c>
    </row>
    <row r="60" spans="1:9" ht="12.75">
      <c r="A60" s="5">
        <v>2</v>
      </c>
      <c r="B60" t="s">
        <v>71</v>
      </c>
      <c r="E60" t="s">
        <v>60</v>
      </c>
      <c r="H60" t="s">
        <v>164</v>
      </c>
      <c r="I60" s="5" t="s">
        <v>105</v>
      </c>
    </row>
    <row r="61" spans="1:9" ht="12.75">
      <c r="A61" s="5">
        <v>3</v>
      </c>
      <c r="B61" t="s">
        <v>9</v>
      </c>
      <c r="E61" t="s">
        <v>347</v>
      </c>
      <c r="H61" t="s">
        <v>158</v>
      </c>
      <c r="I61" s="5" t="s">
        <v>109</v>
      </c>
    </row>
    <row r="62" spans="1:8" ht="12.75">
      <c r="A62" s="5">
        <v>4</v>
      </c>
      <c r="B62" t="s">
        <v>41</v>
      </c>
      <c r="E62" t="s">
        <v>313</v>
      </c>
      <c r="H62" t="s">
        <v>197</v>
      </c>
    </row>
    <row r="63" spans="1:8" ht="12.75">
      <c r="A63" s="5">
        <v>5</v>
      </c>
      <c r="B63" t="s">
        <v>72</v>
      </c>
      <c r="E63" t="s">
        <v>313</v>
      </c>
      <c r="H63" t="s">
        <v>197</v>
      </c>
    </row>
    <row r="64" ht="12.75">
      <c r="A64" s="5"/>
    </row>
    <row r="65" ht="12.75">
      <c r="A65" s="5" t="s">
        <v>348</v>
      </c>
    </row>
    <row r="66" spans="1:8" ht="12.75">
      <c r="A66" s="5">
        <v>1</v>
      </c>
      <c r="B66" t="s">
        <v>74</v>
      </c>
      <c r="E66" t="s">
        <v>313</v>
      </c>
      <c r="H66" t="s">
        <v>122</v>
      </c>
    </row>
    <row r="67" spans="1:8" ht="12.75">
      <c r="A67" s="5">
        <v>2</v>
      </c>
      <c r="B67" t="s">
        <v>17</v>
      </c>
      <c r="E67" t="s">
        <v>49</v>
      </c>
      <c r="H67" t="s">
        <v>321</v>
      </c>
    </row>
    <row r="68" spans="1:8" ht="12.75">
      <c r="A68" s="5">
        <v>3</v>
      </c>
      <c r="B68" t="s">
        <v>334</v>
      </c>
      <c r="E68" t="s">
        <v>48</v>
      </c>
      <c r="H68" t="s">
        <v>233</v>
      </c>
    </row>
    <row r="69" spans="1:8" ht="12.75">
      <c r="A69" s="5">
        <v>4</v>
      </c>
      <c r="B69" t="s">
        <v>76</v>
      </c>
      <c r="E69" t="s">
        <v>302</v>
      </c>
      <c r="H69" s="1" t="s">
        <v>349</v>
      </c>
    </row>
    <row r="70" ht="12.75">
      <c r="A70" s="5"/>
    </row>
    <row r="71" spans="1:8" ht="12.75">
      <c r="A71" s="5"/>
      <c r="H71" s="131"/>
    </row>
    <row r="72" spans="1:8" ht="12.75">
      <c r="A72" s="5" t="s">
        <v>350</v>
      </c>
      <c r="H72" s="131"/>
    </row>
    <row r="73" spans="1:8" ht="12.75">
      <c r="A73" s="5">
        <v>1</v>
      </c>
      <c r="B73" t="s">
        <v>155</v>
      </c>
      <c r="E73" t="s">
        <v>60</v>
      </c>
      <c r="H73" t="s">
        <v>205</v>
      </c>
    </row>
    <row r="74" ht="12.75">
      <c r="A74" s="5"/>
    </row>
    <row r="75" ht="12.75">
      <c r="A75" s="5" t="s">
        <v>351</v>
      </c>
    </row>
    <row r="76" spans="1:8" ht="12.75">
      <c r="A76" s="5">
        <v>1</v>
      </c>
      <c r="B76" t="s">
        <v>315</v>
      </c>
      <c r="E76" t="s">
        <v>313</v>
      </c>
      <c r="H76" t="s">
        <v>352</v>
      </c>
    </row>
    <row r="77" spans="1:8" ht="12.75">
      <c r="A77" s="5">
        <v>2</v>
      </c>
      <c r="B77" t="s">
        <v>64</v>
      </c>
      <c r="E77" t="s">
        <v>313</v>
      </c>
      <c r="H77" t="s">
        <v>353</v>
      </c>
    </row>
    <row r="78" ht="12.75">
      <c r="A78" s="5"/>
    </row>
    <row r="79" ht="12.75">
      <c r="A79" s="5" t="s">
        <v>312</v>
      </c>
    </row>
    <row r="80" spans="1:4" ht="12.75">
      <c r="A80" s="5">
        <v>1</v>
      </c>
      <c r="B80" t="s">
        <v>60</v>
      </c>
      <c r="D80" t="s">
        <v>354</v>
      </c>
    </row>
    <row r="81" spans="1:4" ht="12.75">
      <c r="A81" s="5">
        <v>2</v>
      </c>
      <c r="B81" t="s">
        <v>48</v>
      </c>
      <c r="D81" t="s">
        <v>355</v>
      </c>
    </row>
    <row r="82" spans="1:4" ht="12.75">
      <c r="A82" s="5">
        <v>3</v>
      </c>
      <c r="B82" t="s">
        <v>313</v>
      </c>
      <c r="D82" t="s">
        <v>356</v>
      </c>
    </row>
    <row r="83" spans="1:4" ht="12.75">
      <c r="A83" s="5">
        <v>4</v>
      </c>
      <c r="B83" t="s">
        <v>49</v>
      </c>
      <c r="D83" t="s">
        <v>357</v>
      </c>
    </row>
    <row r="84" spans="1:4" ht="12.75">
      <c r="A84" s="5">
        <v>5</v>
      </c>
      <c r="B84" t="s">
        <v>302</v>
      </c>
      <c r="D84" t="s">
        <v>358</v>
      </c>
    </row>
    <row r="85" ht="12.75">
      <c r="A85" s="5"/>
    </row>
    <row r="86" ht="12.75">
      <c r="A86" s="5" t="s">
        <v>359</v>
      </c>
    </row>
    <row r="87" spans="1:4" ht="12.75">
      <c r="A87" s="5">
        <v>1</v>
      </c>
      <c r="B87" t="s">
        <v>60</v>
      </c>
      <c r="D87" t="s">
        <v>360</v>
      </c>
    </row>
    <row r="88" spans="1:4" ht="12.75">
      <c r="A88" s="5">
        <v>2</v>
      </c>
      <c r="B88" t="s">
        <v>49</v>
      </c>
      <c r="D88" t="s">
        <v>361</v>
      </c>
    </row>
    <row r="89" spans="1:4" ht="12.75">
      <c r="A89" s="5">
        <v>3</v>
      </c>
      <c r="B89" t="s">
        <v>313</v>
      </c>
      <c r="D89" t="s">
        <v>362</v>
      </c>
    </row>
    <row r="90" ht="12.75">
      <c r="A90" s="5"/>
    </row>
    <row r="91" ht="12.75">
      <c r="A91" s="5" t="s">
        <v>363</v>
      </c>
    </row>
    <row r="92" spans="1:4" ht="12.75">
      <c r="A92" s="5">
        <v>1</v>
      </c>
      <c r="B92" t="s">
        <v>60</v>
      </c>
      <c r="D92" t="s">
        <v>364</v>
      </c>
    </row>
    <row r="93" spans="1:4" ht="12.75">
      <c r="A93" s="5">
        <v>2</v>
      </c>
      <c r="B93" t="s">
        <v>313</v>
      </c>
      <c r="D93" t="s">
        <v>365</v>
      </c>
    </row>
    <row r="94" spans="1:4" ht="12.75">
      <c r="A94" s="5">
        <v>3</v>
      </c>
      <c r="B94" t="s">
        <v>49</v>
      </c>
      <c r="D94" t="s">
        <v>366</v>
      </c>
    </row>
    <row r="95" spans="1:4" ht="12.75">
      <c r="A95" s="5">
        <v>4</v>
      </c>
      <c r="B95" t="s">
        <v>48</v>
      </c>
      <c r="D95" t="s">
        <v>367</v>
      </c>
    </row>
    <row r="96" spans="1:4" ht="12.75">
      <c r="A96" s="5">
        <v>5</v>
      </c>
      <c r="B96" t="s">
        <v>302</v>
      </c>
      <c r="D96" t="s">
        <v>368</v>
      </c>
    </row>
    <row r="99" ht="12.75">
      <c r="B99" t="s">
        <v>369</v>
      </c>
    </row>
    <row r="101" ht="12.75">
      <c r="B101" t="s">
        <v>9</v>
      </c>
    </row>
    <row r="102" ht="12.75">
      <c r="B102" t="s">
        <v>370</v>
      </c>
    </row>
  </sheetData>
  <sheetProtection/>
  <mergeCells count="1">
    <mergeCell ref="A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08"/>
  <sheetViews>
    <sheetView zoomScalePageLayoutView="0" workbookViewId="0" topLeftCell="A53">
      <selection activeCell="A2" sqref="A2:Y2"/>
    </sheetView>
  </sheetViews>
  <sheetFormatPr defaultColWidth="9.140625" defaultRowHeight="12.75"/>
  <cols>
    <col min="3" max="3" width="4.421875" style="0" customWidth="1"/>
    <col min="4" max="4" width="13.7109375" style="0" customWidth="1"/>
    <col min="5" max="6" width="3.7109375" style="0" customWidth="1"/>
    <col min="21" max="23" width="3.7109375" style="0" customWidth="1"/>
  </cols>
  <sheetData>
    <row r="2" spans="1:25" ht="20.25">
      <c r="A2" s="210" t="s">
        <v>383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4" spans="1:25" ht="13.5" thickBot="1">
      <c r="A4" s="134" t="s">
        <v>300</v>
      </c>
      <c r="B4" s="134" t="s">
        <v>1</v>
      </c>
      <c r="C4" s="134" t="s">
        <v>301</v>
      </c>
      <c r="D4" s="134" t="s">
        <v>2</v>
      </c>
      <c r="E4" s="236" t="s">
        <v>99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135" t="s">
        <v>188</v>
      </c>
      <c r="Y4" s="136" t="s">
        <v>384</v>
      </c>
    </row>
    <row r="5" spans="1:25" ht="13.5" thickTop="1">
      <c r="A5">
        <v>1</v>
      </c>
      <c r="B5" t="s">
        <v>155</v>
      </c>
      <c r="C5" t="s">
        <v>385</v>
      </c>
      <c r="D5" t="s">
        <v>108</v>
      </c>
      <c r="E5">
        <v>5</v>
      </c>
      <c r="F5">
        <v>3</v>
      </c>
      <c r="G5">
        <v>6</v>
      </c>
      <c r="H5">
        <v>2</v>
      </c>
      <c r="I5">
        <v>5</v>
      </c>
      <c r="J5">
        <v>3</v>
      </c>
      <c r="K5">
        <v>6</v>
      </c>
      <c r="L5">
        <v>3</v>
      </c>
      <c r="M5">
        <v>6</v>
      </c>
      <c r="N5">
        <v>3</v>
      </c>
      <c r="O5">
        <v>6</v>
      </c>
      <c r="P5">
        <v>1</v>
      </c>
      <c r="Q5">
        <v>5</v>
      </c>
      <c r="R5">
        <v>5</v>
      </c>
      <c r="S5">
        <v>6</v>
      </c>
      <c r="T5">
        <v>3</v>
      </c>
      <c r="U5">
        <f>SUM(E5+G5+I5+K5+M5+O5+Q5+S5)</f>
        <v>45</v>
      </c>
      <c r="V5" t="s">
        <v>4</v>
      </c>
      <c r="W5" s="2">
        <f>SUM(F5+H5+J5+L5+N5+P5+R5+T5)</f>
        <v>23</v>
      </c>
      <c r="X5" s="7">
        <v>9</v>
      </c>
      <c r="Y5" t="s">
        <v>318</v>
      </c>
    </row>
    <row r="6" spans="1:24" ht="12.75">
      <c r="A6">
        <v>2</v>
      </c>
      <c r="B6" t="s">
        <v>375</v>
      </c>
      <c r="C6" t="s">
        <v>385</v>
      </c>
      <c r="D6" t="s">
        <v>97</v>
      </c>
      <c r="E6">
        <v>2</v>
      </c>
      <c r="F6">
        <v>2</v>
      </c>
      <c r="G6">
        <v>4</v>
      </c>
      <c r="H6">
        <v>2</v>
      </c>
      <c r="I6">
        <v>2</v>
      </c>
      <c r="J6">
        <v>1</v>
      </c>
      <c r="K6">
        <v>1</v>
      </c>
      <c r="L6">
        <v>1</v>
      </c>
      <c r="M6">
        <v>3</v>
      </c>
      <c r="N6">
        <v>3</v>
      </c>
      <c r="O6">
        <v>6</v>
      </c>
      <c r="P6">
        <v>1</v>
      </c>
      <c r="Q6">
        <v>1</v>
      </c>
      <c r="R6">
        <v>1</v>
      </c>
      <c r="S6">
        <v>3</v>
      </c>
      <c r="T6">
        <v>3</v>
      </c>
      <c r="U6">
        <f>SUM(E6+G6+I6+K6+M6+O6+Q6+S6)</f>
        <v>22</v>
      </c>
      <c r="V6" t="s">
        <v>4</v>
      </c>
      <c r="W6" s="2">
        <f>SUM(F6+H6+J6+L6+N6+P6+R6+T6)</f>
        <v>14</v>
      </c>
      <c r="X6" s="7">
        <v>3</v>
      </c>
    </row>
    <row r="8" spans="1:25" ht="13.5" thickBot="1">
      <c r="A8" s="134" t="s">
        <v>300</v>
      </c>
      <c r="B8" s="134" t="s">
        <v>1</v>
      </c>
      <c r="C8" s="134" t="s">
        <v>301</v>
      </c>
      <c r="D8" s="134" t="s">
        <v>2</v>
      </c>
      <c r="E8" s="236" t="s">
        <v>99</v>
      </c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135" t="s">
        <v>188</v>
      </c>
      <c r="Y8" s="136" t="s">
        <v>384</v>
      </c>
    </row>
    <row r="9" spans="1:25" ht="13.5" thickTop="1">
      <c r="A9">
        <v>1</v>
      </c>
      <c r="B9" t="s">
        <v>330</v>
      </c>
      <c r="C9" t="s">
        <v>386</v>
      </c>
      <c r="D9" t="s">
        <v>108</v>
      </c>
      <c r="E9">
        <v>6</v>
      </c>
      <c r="F9">
        <v>3</v>
      </c>
      <c r="G9">
        <v>6</v>
      </c>
      <c r="H9">
        <v>2</v>
      </c>
      <c r="I9">
        <v>6</v>
      </c>
      <c r="J9">
        <v>3</v>
      </c>
      <c r="K9">
        <v>6</v>
      </c>
      <c r="L9">
        <v>3</v>
      </c>
      <c r="M9">
        <v>6</v>
      </c>
      <c r="N9">
        <v>3</v>
      </c>
      <c r="O9">
        <v>6</v>
      </c>
      <c r="P9">
        <v>1</v>
      </c>
      <c r="Q9">
        <v>6</v>
      </c>
      <c r="R9">
        <v>6</v>
      </c>
      <c r="S9">
        <v>6</v>
      </c>
      <c r="T9">
        <v>4</v>
      </c>
      <c r="U9">
        <f aca="true" t="shared" si="0" ref="U9:U20">SUM(E9+G9+I9+K9+M9+O9+Q9+S9)</f>
        <v>48</v>
      </c>
      <c r="V9" t="s">
        <v>4</v>
      </c>
      <c r="W9" s="2">
        <f aca="true" t="shared" si="1" ref="W9:W20">SUM(F9+H9+J9+L9+N9+P9+R9+T9)</f>
        <v>25</v>
      </c>
      <c r="X9" s="7">
        <v>1</v>
      </c>
      <c r="Y9" t="s">
        <v>317</v>
      </c>
    </row>
    <row r="10" spans="1:25" ht="12.75">
      <c r="A10">
        <v>2</v>
      </c>
      <c r="B10" t="s">
        <v>375</v>
      </c>
      <c r="C10" t="s">
        <v>386</v>
      </c>
      <c r="D10" t="s">
        <v>97</v>
      </c>
      <c r="E10">
        <v>6</v>
      </c>
      <c r="F10">
        <v>3</v>
      </c>
      <c r="G10">
        <v>6</v>
      </c>
      <c r="H10">
        <v>2</v>
      </c>
      <c r="I10">
        <v>6</v>
      </c>
      <c r="J10">
        <v>3</v>
      </c>
      <c r="K10">
        <v>6</v>
      </c>
      <c r="L10">
        <v>3</v>
      </c>
      <c r="M10">
        <v>5</v>
      </c>
      <c r="N10">
        <v>3</v>
      </c>
      <c r="O10">
        <v>6</v>
      </c>
      <c r="P10">
        <v>1</v>
      </c>
      <c r="Q10">
        <v>6</v>
      </c>
      <c r="R10">
        <v>6</v>
      </c>
      <c r="S10">
        <v>6</v>
      </c>
      <c r="T10">
        <v>4</v>
      </c>
      <c r="U10">
        <f t="shared" si="0"/>
        <v>47</v>
      </c>
      <c r="V10" t="s">
        <v>4</v>
      </c>
      <c r="W10" s="2">
        <f t="shared" si="1"/>
        <v>25</v>
      </c>
      <c r="X10" s="7">
        <v>10</v>
      </c>
      <c r="Y10" t="s">
        <v>317</v>
      </c>
    </row>
    <row r="11" spans="1:25" ht="12.75">
      <c r="A11">
        <v>3</v>
      </c>
      <c r="B11" t="s">
        <v>68</v>
      </c>
      <c r="C11" t="s">
        <v>386</v>
      </c>
      <c r="D11" t="s">
        <v>97</v>
      </c>
      <c r="E11">
        <v>5</v>
      </c>
      <c r="F11">
        <v>3</v>
      </c>
      <c r="G11">
        <v>6</v>
      </c>
      <c r="H11">
        <v>2</v>
      </c>
      <c r="I11">
        <v>4</v>
      </c>
      <c r="J11">
        <v>3</v>
      </c>
      <c r="K11">
        <v>6</v>
      </c>
      <c r="L11">
        <v>3</v>
      </c>
      <c r="M11">
        <v>6</v>
      </c>
      <c r="N11">
        <v>3</v>
      </c>
      <c r="O11">
        <v>6</v>
      </c>
      <c r="P11">
        <v>1</v>
      </c>
      <c r="Q11">
        <v>6</v>
      </c>
      <c r="R11">
        <v>6</v>
      </c>
      <c r="S11">
        <v>6</v>
      </c>
      <c r="T11">
        <v>4</v>
      </c>
      <c r="U11">
        <f t="shared" si="0"/>
        <v>45</v>
      </c>
      <c r="V11" t="s">
        <v>4</v>
      </c>
      <c r="W11" s="2">
        <f t="shared" si="1"/>
        <v>25</v>
      </c>
      <c r="X11" s="7">
        <v>6</v>
      </c>
      <c r="Y11" t="s">
        <v>318</v>
      </c>
    </row>
    <row r="12" spans="1:24" ht="12.75">
      <c r="A12">
        <v>4</v>
      </c>
      <c r="B12" t="s">
        <v>84</v>
      </c>
      <c r="C12" t="s">
        <v>386</v>
      </c>
      <c r="D12" t="s">
        <v>102</v>
      </c>
      <c r="E12">
        <v>4</v>
      </c>
      <c r="F12">
        <v>3</v>
      </c>
      <c r="G12">
        <v>6</v>
      </c>
      <c r="H12">
        <v>2</v>
      </c>
      <c r="I12">
        <v>5</v>
      </c>
      <c r="J12">
        <v>3</v>
      </c>
      <c r="K12">
        <v>6</v>
      </c>
      <c r="L12">
        <v>3</v>
      </c>
      <c r="M12">
        <v>3</v>
      </c>
      <c r="N12">
        <v>2</v>
      </c>
      <c r="O12">
        <v>5</v>
      </c>
      <c r="P12">
        <v>1</v>
      </c>
      <c r="Q12">
        <v>5</v>
      </c>
      <c r="R12">
        <v>5</v>
      </c>
      <c r="S12">
        <v>5</v>
      </c>
      <c r="T12">
        <v>4</v>
      </c>
      <c r="U12">
        <f t="shared" si="0"/>
        <v>39</v>
      </c>
      <c r="V12" t="s">
        <v>4</v>
      </c>
      <c r="W12" s="2">
        <f t="shared" si="1"/>
        <v>23</v>
      </c>
      <c r="X12" s="7">
        <v>8</v>
      </c>
    </row>
    <row r="13" spans="1:24" ht="12.75">
      <c r="A13">
        <v>5</v>
      </c>
      <c r="B13" t="s">
        <v>74</v>
      </c>
      <c r="C13" t="s">
        <v>386</v>
      </c>
      <c r="D13" t="s">
        <v>102</v>
      </c>
      <c r="E13">
        <v>5</v>
      </c>
      <c r="F13">
        <v>3</v>
      </c>
      <c r="G13">
        <v>6</v>
      </c>
      <c r="H13">
        <v>2</v>
      </c>
      <c r="I13">
        <v>5</v>
      </c>
      <c r="J13">
        <v>3</v>
      </c>
      <c r="K13">
        <v>5</v>
      </c>
      <c r="L13">
        <v>3</v>
      </c>
      <c r="M13">
        <v>3</v>
      </c>
      <c r="N13">
        <v>3</v>
      </c>
      <c r="O13">
        <v>6</v>
      </c>
      <c r="P13">
        <v>1</v>
      </c>
      <c r="Q13">
        <v>4</v>
      </c>
      <c r="R13">
        <v>4</v>
      </c>
      <c r="S13">
        <v>5</v>
      </c>
      <c r="T13">
        <v>3</v>
      </c>
      <c r="U13">
        <f t="shared" si="0"/>
        <v>39</v>
      </c>
      <c r="V13" t="s">
        <v>4</v>
      </c>
      <c r="W13" s="2">
        <f t="shared" si="1"/>
        <v>22</v>
      </c>
      <c r="X13" s="7">
        <v>5</v>
      </c>
    </row>
    <row r="14" spans="1:24" ht="12.75">
      <c r="A14">
        <v>6</v>
      </c>
      <c r="B14" t="s">
        <v>76</v>
      </c>
      <c r="C14" t="s">
        <v>386</v>
      </c>
      <c r="D14" t="s">
        <v>110</v>
      </c>
      <c r="E14">
        <v>4</v>
      </c>
      <c r="F14">
        <v>2</v>
      </c>
      <c r="G14">
        <v>5</v>
      </c>
      <c r="H14">
        <v>2</v>
      </c>
      <c r="I14">
        <v>3</v>
      </c>
      <c r="J14">
        <v>2</v>
      </c>
      <c r="K14">
        <v>6</v>
      </c>
      <c r="L14">
        <v>3</v>
      </c>
      <c r="M14">
        <v>5</v>
      </c>
      <c r="N14">
        <v>3</v>
      </c>
      <c r="O14">
        <v>6</v>
      </c>
      <c r="P14">
        <v>1</v>
      </c>
      <c r="Q14">
        <v>5</v>
      </c>
      <c r="R14">
        <v>5</v>
      </c>
      <c r="S14">
        <v>4</v>
      </c>
      <c r="T14">
        <v>3</v>
      </c>
      <c r="U14">
        <f t="shared" si="0"/>
        <v>38</v>
      </c>
      <c r="V14" t="s">
        <v>4</v>
      </c>
      <c r="W14" s="2">
        <f t="shared" si="1"/>
        <v>21</v>
      </c>
      <c r="X14" s="7">
        <v>7</v>
      </c>
    </row>
    <row r="15" spans="1:24" ht="12.75">
      <c r="A15">
        <v>7</v>
      </c>
      <c r="B15" t="s">
        <v>376</v>
      </c>
      <c r="C15" t="s">
        <v>386</v>
      </c>
      <c r="D15" t="s">
        <v>110</v>
      </c>
      <c r="E15">
        <v>2</v>
      </c>
      <c r="F15">
        <v>2</v>
      </c>
      <c r="G15">
        <v>5</v>
      </c>
      <c r="H15">
        <v>2</v>
      </c>
      <c r="I15">
        <v>5</v>
      </c>
      <c r="J15">
        <v>3</v>
      </c>
      <c r="K15">
        <v>6</v>
      </c>
      <c r="L15">
        <v>3</v>
      </c>
      <c r="M15">
        <v>4</v>
      </c>
      <c r="N15">
        <v>3</v>
      </c>
      <c r="O15">
        <v>6</v>
      </c>
      <c r="P15">
        <v>1</v>
      </c>
      <c r="Q15">
        <v>4</v>
      </c>
      <c r="R15">
        <v>4</v>
      </c>
      <c r="S15">
        <v>4</v>
      </c>
      <c r="T15">
        <v>3</v>
      </c>
      <c r="U15">
        <f t="shared" si="0"/>
        <v>36</v>
      </c>
      <c r="V15" t="s">
        <v>4</v>
      </c>
      <c r="W15" s="2">
        <f t="shared" si="1"/>
        <v>21</v>
      </c>
      <c r="X15" s="7">
        <v>7</v>
      </c>
    </row>
    <row r="16" spans="1:24" ht="12.75">
      <c r="A16">
        <v>8</v>
      </c>
      <c r="B16" t="s">
        <v>334</v>
      </c>
      <c r="C16" t="s">
        <v>386</v>
      </c>
      <c r="D16" t="s">
        <v>97</v>
      </c>
      <c r="E16">
        <v>3</v>
      </c>
      <c r="F16">
        <v>2</v>
      </c>
      <c r="G16">
        <v>6</v>
      </c>
      <c r="H16">
        <v>2</v>
      </c>
      <c r="I16">
        <v>5</v>
      </c>
      <c r="J16">
        <v>3</v>
      </c>
      <c r="K16">
        <v>6</v>
      </c>
      <c r="L16">
        <v>3</v>
      </c>
      <c r="M16">
        <v>4</v>
      </c>
      <c r="N16">
        <v>3</v>
      </c>
      <c r="O16">
        <v>4</v>
      </c>
      <c r="P16">
        <v>1</v>
      </c>
      <c r="Q16">
        <v>5</v>
      </c>
      <c r="R16">
        <v>5</v>
      </c>
      <c r="S16">
        <v>1</v>
      </c>
      <c r="T16">
        <v>1</v>
      </c>
      <c r="U16">
        <f t="shared" si="0"/>
        <v>34</v>
      </c>
      <c r="V16" t="s">
        <v>4</v>
      </c>
      <c r="W16" s="2">
        <f t="shared" si="1"/>
        <v>20</v>
      </c>
      <c r="X16" s="7">
        <v>5</v>
      </c>
    </row>
    <row r="17" spans="1:24" ht="12.75">
      <c r="A17">
        <v>9</v>
      </c>
      <c r="B17" t="s">
        <v>17</v>
      </c>
      <c r="C17" t="s">
        <v>386</v>
      </c>
      <c r="D17" t="s">
        <v>114</v>
      </c>
      <c r="E17">
        <v>6</v>
      </c>
      <c r="F17">
        <v>3</v>
      </c>
      <c r="G17">
        <v>4</v>
      </c>
      <c r="H17">
        <v>2</v>
      </c>
      <c r="I17">
        <v>3</v>
      </c>
      <c r="J17">
        <v>2</v>
      </c>
      <c r="K17">
        <v>1</v>
      </c>
      <c r="L17">
        <v>1</v>
      </c>
      <c r="M17">
        <v>4</v>
      </c>
      <c r="N17">
        <v>2</v>
      </c>
      <c r="O17">
        <v>5</v>
      </c>
      <c r="P17">
        <v>1</v>
      </c>
      <c r="Q17">
        <v>4</v>
      </c>
      <c r="R17">
        <v>4</v>
      </c>
      <c r="S17">
        <v>3</v>
      </c>
      <c r="T17">
        <v>3</v>
      </c>
      <c r="U17">
        <f t="shared" si="0"/>
        <v>30</v>
      </c>
      <c r="V17" t="s">
        <v>4</v>
      </c>
      <c r="W17" s="2">
        <f t="shared" si="1"/>
        <v>18</v>
      </c>
      <c r="X17" s="7">
        <v>1</v>
      </c>
    </row>
    <row r="18" spans="1:24" ht="12.75">
      <c r="A18">
        <v>10</v>
      </c>
      <c r="B18" t="s">
        <v>168</v>
      </c>
      <c r="C18" t="s">
        <v>386</v>
      </c>
      <c r="D18" t="s">
        <v>97</v>
      </c>
      <c r="E18">
        <v>4</v>
      </c>
      <c r="F18">
        <v>2</v>
      </c>
      <c r="G18">
        <v>1</v>
      </c>
      <c r="H18">
        <v>1</v>
      </c>
      <c r="I18">
        <v>3</v>
      </c>
      <c r="J18">
        <v>3</v>
      </c>
      <c r="K18">
        <v>3</v>
      </c>
      <c r="L18">
        <v>2</v>
      </c>
      <c r="M18">
        <v>6</v>
      </c>
      <c r="N18">
        <v>3</v>
      </c>
      <c r="O18">
        <v>4</v>
      </c>
      <c r="P18">
        <v>1</v>
      </c>
      <c r="Q18">
        <v>3</v>
      </c>
      <c r="R18">
        <v>3</v>
      </c>
      <c r="S18">
        <v>5</v>
      </c>
      <c r="T18">
        <v>3</v>
      </c>
      <c r="U18">
        <f t="shared" si="0"/>
        <v>29</v>
      </c>
      <c r="V18" t="s">
        <v>4</v>
      </c>
      <c r="W18" s="2">
        <f t="shared" si="1"/>
        <v>18</v>
      </c>
      <c r="X18" s="7">
        <v>6</v>
      </c>
    </row>
    <row r="19" spans="1:24" ht="12.75">
      <c r="A19">
        <v>11</v>
      </c>
      <c r="B19" t="s">
        <v>379</v>
      </c>
      <c r="C19" t="s">
        <v>386</v>
      </c>
      <c r="D19" t="s">
        <v>102</v>
      </c>
      <c r="E19">
        <v>4</v>
      </c>
      <c r="F19">
        <v>3</v>
      </c>
      <c r="G19">
        <v>5</v>
      </c>
      <c r="H19">
        <v>2</v>
      </c>
      <c r="I19">
        <v>3</v>
      </c>
      <c r="J19">
        <v>3</v>
      </c>
      <c r="K19">
        <v>4</v>
      </c>
      <c r="L19">
        <v>2</v>
      </c>
      <c r="M19">
        <v>5</v>
      </c>
      <c r="N19">
        <v>3</v>
      </c>
      <c r="O19">
        <v>3</v>
      </c>
      <c r="P19">
        <v>1</v>
      </c>
      <c r="Q19">
        <v>1</v>
      </c>
      <c r="R19">
        <v>1</v>
      </c>
      <c r="S19">
        <v>1</v>
      </c>
      <c r="T19">
        <v>1</v>
      </c>
      <c r="U19">
        <f t="shared" si="0"/>
        <v>26</v>
      </c>
      <c r="V19" t="s">
        <v>4</v>
      </c>
      <c r="W19" s="2">
        <f t="shared" si="1"/>
        <v>16</v>
      </c>
      <c r="X19" s="7">
        <v>6</v>
      </c>
    </row>
    <row r="20" spans="1:24" ht="12.75">
      <c r="A20">
        <v>12</v>
      </c>
      <c r="B20" t="s">
        <v>378</v>
      </c>
      <c r="C20" t="s">
        <v>386</v>
      </c>
      <c r="D20" t="s">
        <v>110</v>
      </c>
      <c r="E20">
        <v>5</v>
      </c>
      <c r="F20">
        <v>3</v>
      </c>
      <c r="G20">
        <v>1</v>
      </c>
      <c r="H20">
        <v>1</v>
      </c>
      <c r="I20">
        <v>1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f t="shared" si="0"/>
        <v>7</v>
      </c>
      <c r="V20" t="s">
        <v>4</v>
      </c>
      <c r="W20" s="2">
        <f t="shared" si="1"/>
        <v>5</v>
      </c>
      <c r="X20" s="7">
        <v>0</v>
      </c>
    </row>
    <row r="21" spans="23:24" ht="12.75">
      <c r="W21" s="2"/>
      <c r="X21" s="7"/>
    </row>
    <row r="22" spans="1:25" ht="13.5" thickBot="1">
      <c r="A22" s="134" t="s">
        <v>300</v>
      </c>
      <c r="B22" s="134" t="s">
        <v>1</v>
      </c>
      <c r="C22" s="134" t="s">
        <v>301</v>
      </c>
      <c r="D22" s="134" t="s">
        <v>2</v>
      </c>
      <c r="E22" s="236" t="s">
        <v>99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135" t="s">
        <v>188</v>
      </c>
      <c r="Y22" s="136" t="s">
        <v>384</v>
      </c>
    </row>
    <row r="23" spans="1:25" ht="13.5" thickTop="1">
      <c r="A23">
        <v>1</v>
      </c>
      <c r="B23" t="s">
        <v>70</v>
      </c>
      <c r="C23" t="s">
        <v>387</v>
      </c>
      <c r="D23" t="s">
        <v>97</v>
      </c>
      <c r="E23">
        <v>6</v>
      </c>
      <c r="F23">
        <v>3</v>
      </c>
      <c r="G23">
        <v>6</v>
      </c>
      <c r="H23">
        <v>2</v>
      </c>
      <c r="I23">
        <v>6</v>
      </c>
      <c r="J23">
        <v>3</v>
      </c>
      <c r="K23">
        <v>6</v>
      </c>
      <c r="L23">
        <v>3</v>
      </c>
      <c r="M23">
        <v>6</v>
      </c>
      <c r="N23">
        <v>3</v>
      </c>
      <c r="O23">
        <v>6</v>
      </c>
      <c r="P23">
        <v>1</v>
      </c>
      <c r="Q23">
        <v>6</v>
      </c>
      <c r="R23">
        <v>6</v>
      </c>
      <c r="S23">
        <v>6</v>
      </c>
      <c r="T23">
        <v>4</v>
      </c>
      <c r="U23">
        <f aca="true" t="shared" si="2" ref="U23:U37">SUM(E23+G23+I23+K23+M23+O23+Q23+S23)</f>
        <v>48</v>
      </c>
      <c r="V23" t="s">
        <v>4</v>
      </c>
      <c r="W23" s="2">
        <f aca="true" t="shared" si="3" ref="W23:W37">SUM(F23+H23+J23+L23+N23+P23+R23+T23)</f>
        <v>25</v>
      </c>
      <c r="X23" s="7">
        <v>9</v>
      </c>
      <c r="Y23" t="s">
        <v>317</v>
      </c>
    </row>
    <row r="24" spans="1:25" ht="12.75">
      <c r="A24">
        <v>2</v>
      </c>
      <c r="B24" t="s">
        <v>8</v>
      </c>
      <c r="C24" t="s">
        <v>387</v>
      </c>
      <c r="D24" t="s">
        <v>97</v>
      </c>
      <c r="E24">
        <v>6</v>
      </c>
      <c r="F24">
        <v>3</v>
      </c>
      <c r="G24">
        <v>6</v>
      </c>
      <c r="H24">
        <v>2</v>
      </c>
      <c r="I24">
        <v>6</v>
      </c>
      <c r="J24">
        <v>3</v>
      </c>
      <c r="K24">
        <v>5</v>
      </c>
      <c r="L24">
        <v>3</v>
      </c>
      <c r="M24">
        <v>6</v>
      </c>
      <c r="N24">
        <v>3</v>
      </c>
      <c r="O24">
        <v>6</v>
      </c>
      <c r="P24">
        <v>1</v>
      </c>
      <c r="Q24">
        <v>6</v>
      </c>
      <c r="R24">
        <v>6</v>
      </c>
      <c r="S24">
        <v>6</v>
      </c>
      <c r="T24">
        <v>4</v>
      </c>
      <c r="U24">
        <f t="shared" si="2"/>
        <v>47</v>
      </c>
      <c r="V24" t="s">
        <v>4</v>
      </c>
      <c r="W24" s="2">
        <f t="shared" si="3"/>
        <v>25</v>
      </c>
      <c r="X24" s="7">
        <v>10</v>
      </c>
      <c r="Y24" t="s">
        <v>317</v>
      </c>
    </row>
    <row r="25" spans="1:25" ht="12.75">
      <c r="A25">
        <v>3</v>
      </c>
      <c r="B25" t="s">
        <v>33</v>
      </c>
      <c r="C25" t="s">
        <v>387</v>
      </c>
      <c r="D25" t="s">
        <v>110</v>
      </c>
      <c r="E25">
        <v>6</v>
      </c>
      <c r="F25">
        <v>3</v>
      </c>
      <c r="G25">
        <v>6</v>
      </c>
      <c r="H25">
        <v>2</v>
      </c>
      <c r="I25">
        <v>6</v>
      </c>
      <c r="J25">
        <v>3</v>
      </c>
      <c r="K25">
        <v>6</v>
      </c>
      <c r="L25">
        <v>3</v>
      </c>
      <c r="M25">
        <v>6</v>
      </c>
      <c r="N25">
        <v>3</v>
      </c>
      <c r="O25">
        <v>6</v>
      </c>
      <c r="P25">
        <v>1</v>
      </c>
      <c r="Q25">
        <v>5</v>
      </c>
      <c r="R25">
        <v>5</v>
      </c>
      <c r="S25">
        <v>6</v>
      </c>
      <c r="T25">
        <v>4</v>
      </c>
      <c r="U25">
        <f t="shared" si="2"/>
        <v>47</v>
      </c>
      <c r="V25" t="s">
        <v>4</v>
      </c>
      <c r="W25" s="2">
        <f t="shared" si="3"/>
        <v>24</v>
      </c>
      <c r="X25" s="7">
        <v>15</v>
      </c>
      <c r="Y25" t="s">
        <v>317</v>
      </c>
    </row>
    <row r="26" spans="1:25" ht="12.75">
      <c r="A26">
        <v>4</v>
      </c>
      <c r="B26" t="s">
        <v>94</v>
      </c>
      <c r="C26" t="s">
        <v>387</v>
      </c>
      <c r="D26" t="s">
        <v>110</v>
      </c>
      <c r="E26">
        <v>6</v>
      </c>
      <c r="F26">
        <v>3</v>
      </c>
      <c r="G26">
        <v>6</v>
      </c>
      <c r="H26">
        <v>2</v>
      </c>
      <c r="I26">
        <v>6</v>
      </c>
      <c r="J26">
        <v>3</v>
      </c>
      <c r="K26">
        <v>6</v>
      </c>
      <c r="L26">
        <v>3</v>
      </c>
      <c r="M26">
        <v>6</v>
      </c>
      <c r="N26">
        <v>3</v>
      </c>
      <c r="O26">
        <v>6</v>
      </c>
      <c r="P26">
        <v>1</v>
      </c>
      <c r="Q26">
        <v>5</v>
      </c>
      <c r="R26">
        <v>5</v>
      </c>
      <c r="S26">
        <v>6</v>
      </c>
      <c r="T26">
        <v>4</v>
      </c>
      <c r="U26">
        <f t="shared" si="2"/>
        <v>47</v>
      </c>
      <c r="V26" t="s">
        <v>4</v>
      </c>
      <c r="W26" s="2">
        <f t="shared" si="3"/>
        <v>24</v>
      </c>
      <c r="X26" s="7">
        <v>11</v>
      </c>
      <c r="Y26" t="s">
        <v>317</v>
      </c>
    </row>
    <row r="27" spans="1:25" ht="12.75">
      <c r="A27">
        <v>5</v>
      </c>
      <c r="B27" t="s">
        <v>12</v>
      </c>
      <c r="C27" t="s">
        <v>387</v>
      </c>
      <c r="D27" t="s">
        <v>102</v>
      </c>
      <c r="E27">
        <v>5</v>
      </c>
      <c r="F27">
        <v>3</v>
      </c>
      <c r="G27">
        <v>6</v>
      </c>
      <c r="H27">
        <v>2</v>
      </c>
      <c r="I27">
        <v>5</v>
      </c>
      <c r="J27">
        <v>3</v>
      </c>
      <c r="K27">
        <v>6</v>
      </c>
      <c r="L27">
        <v>3</v>
      </c>
      <c r="M27">
        <v>6</v>
      </c>
      <c r="N27">
        <v>3</v>
      </c>
      <c r="O27">
        <v>6</v>
      </c>
      <c r="P27">
        <v>1</v>
      </c>
      <c r="Q27">
        <v>6</v>
      </c>
      <c r="R27">
        <v>6</v>
      </c>
      <c r="S27">
        <v>6</v>
      </c>
      <c r="T27">
        <v>4</v>
      </c>
      <c r="U27">
        <f t="shared" si="2"/>
        <v>46</v>
      </c>
      <c r="V27" t="s">
        <v>4</v>
      </c>
      <c r="W27" s="2">
        <f t="shared" si="3"/>
        <v>25</v>
      </c>
      <c r="X27" s="7">
        <v>15</v>
      </c>
      <c r="Y27" t="s">
        <v>318</v>
      </c>
    </row>
    <row r="28" spans="1:25" ht="12.75">
      <c r="A28">
        <v>6</v>
      </c>
      <c r="B28" t="s">
        <v>123</v>
      </c>
      <c r="C28" t="s">
        <v>387</v>
      </c>
      <c r="D28" t="s">
        <v>110</v>
      </c>
      <c r="E28">
        <v>6</v>
      </c>
      <c r="F28">
        <v>3</v>
      </c>
      <c r="G28">
        <v>5</v>
      </c>
      <c r="H28">
        <v>2</v>
      </c>
      <c r="I28">
        <v>6</v>
      </c>
      <c r="J28">
        <v>3</v>
      </c>
      <c r="K28">
        <v>6</v>
      </c>
      <c r="L28">
        <v>3</v>
      </c>
      <c r="M28">
        <v>5</v>
      </c>
      <c r="N28">
        <v>3</v>
      </c>
      <c r="O28">
        <v>6</v>
      </c>
      <c r="P28">
        <v>1</v>
      </c>
      <c r="Q28">
        <v>6</v>
      </c>
      <c r="R28">
        <v>6</v>
      </c>
      <c r="S28">
        <v>6</v>
      </c>
      <c r="T28">
        <v>4</v>
      </c>
      <c r="U28">
        <f t="shared" si="2"/>
        <v>46</v>
      </c>
      <c r="V28" t="s">
        <v>4</v>
      </c>
      <c r="W28" s="2">
        <f t="shared" si="3"/>
        <v>25</v>
      </c>
      <c r="X28" s="7">
        <v>9</v>
      </c>
      <c r="Y28" t="s">
        <v>318</v>
      </c>
    </row>
    <row r="29" spans="1:25" ht="12.75">
      <c r="A29">
        <v>7</v>
      </c>
      <c r="B29" t="s">
        <v>7</v>
      </c>
      <c r="C29" t="s">
        <v>387</v>
      </c>
      <c r="D29" t="s">
        <v>110</v>
      </c>
      <c r="E29">
        <v>6</v>
      </c>
      <c r="F29">
        <v>3</v>
      </c>
      <c r="G29">
        <v>6</v>
      </c>
      <c r="H29">
        <v>2</v>
      </c>
      <c r="I29">
        <v>5</v>
      </c>
      <c r="J29">
        <v>3</v>
      </c>
      <c r="K29">
        <v>5</v>
      </c>
      <c r="L29">
        <v>3</v>
      </c>
      <c r="M29">
        <v>6</v>
      </c>
      <c r="N29">
        <v>3</v>
      </c>
      <c r="O29">
        <v>6</v>
      </c>
      <c r="P29">
        <v>1</v>
      </c>
      <c r="Q29">
        <v>6</v>
      </c>
      <c r="R29">
        <v>6</v>
      </c>
      <c r="S29">
        <v>6</v>
      </c>
      <c r="T29">
        <v>4</v>
      </c>
      <c r="U29">
        <f t="shared" si="2"/>
        <v>46</v>
      </c>
      <c r="V29" t="s">
        <v>4</v>
      </c>
      <c r="W29" s="2">
        <f t="shared" si="3"/>
        <v>25</v>
      </c>
      <c r="X29" s="7">
        <v>6</v>
      </c>
      <c r="Y29" t="s">
        <v>318</v>
      </c>
    </row>
    <row r="30" spans="1:25" ht="12.75">
      <c r="A30">
        <v>8</v>
      </c>
      <c r="B30" t="s">
        <v>41</v>
      </c>
      <c r="C30" t="s">
        <v>387</v>
      </c>
      <c r="D30" t="s">
        <v>102</v>
      </c>
      <c r="E30">
        <v>6</v>
      </c>
      <c r="F30">
        <v>3</v>
      </c>
      <c r="G30">
        <v>6</v>
      </c>
      <c r="H30">
        <v>2</v>
      </c>
      <c r="I30">
        <v>6</v>
      </c>
      <c r="J30">
        <v>3</v>
      </c>
      <c r="K30">
        <v>6</v>
      </c>
      <c r="L30">
        <v>3</v>
      </c>
      <c r="M30">
        <v>4</v>
      </c>
      <c r="N30">
        <v>3</v>
      </c>
      <c r="O30">
        <v>6</v>
      </c>
      <c r="P30">
        <v>1</v>
      </c>
      <c r="Q30">
        <v>6</v>
      </c>
      <c r="R30">
        <v>6</v>
      </c>
      <c r="S30">
        <v>6</v>
      </c>
      <c r="T30">
        <v>4</v>
      </c>
      <c r="U30">
        <f t="shared" si="2"/>
        <v>46</v>
      </c>
      <c r="V30" t="s">
        <v>4</v>
      </c>
      <c r="W30" s="2">
        <f t="shared" si="3"/>
        <v>25</v>
      </c>
      <c r="X30" s="7">
        <v>6</v>
      </c>
      <c r="Y30" t="s">
        <v>318</v>
      </c>
    </row>
    <row r="31" spans="1:25" ht="12.75">
      <c r="A31">
        <v>9</v>
      </c>
      <c r="B31" t="s">
        <v>56</v>
      </c>
      <c r="C31" t="s">
        <v>387</v>
      </c>
      <c r="D31" t="s">
        <v>97</v>
      </c>
      <c r="E31">
        <v>6</v>
      </c>
      <c r="F31">
        <v>3</v>
      </c>
      <c r="G31">
        <v>6</v>
      </c>
      <c r="H31">
        <v>2</v>
      </c>
      <c r="I31">
        <v>4</v>
      </c>
      <c r="J31">
        <v>3</v>
      </c>
      <c r="K31">
        <v>6</v>
      </c>
      <c r="L31">
        <v>3</v>
      </c>
      <c r="M31">
        <v>6</v>
      </c>
      <c r="N31">
        <v>3</v>
      </c>
      <c r="O31">
        <v>6</v>
      </c>
      <c r="P31">
        <v>1</v>
      </c>
      <c r="Q31">
        <v>5</v>
      </c>
      <c r="R31">
        <v>5</v>
      </c>
      <c r="S31">
        <v>6</v>
      </c>
      <c r="T31">
        <v>4</v>
      </c>
      <c r="U31">
        <f t="shared" si="2"/>
        <v>45</v>
      </c>
      <c r="V31" t="s">
        <v>4</v>
      </c>
      <c r="W31" s="2">
        <f t="shared" si="3"/>
        <v>24</v>
      </c>
      <c r="X31" s="7">
        <v>10</v>
      </c>
      <c r="Y31" t="s">
        <v>318</v>
      </c>
    </row>
    <row r="32" spans="1:25" ht="12.75">
      <c r="A32">
        <v>10</v>
      </c>
      <c r="B32" t="s">
        <v>326</v>
      </c>
      <c r="C32" t="s">
        <v>387</v>
      </c>
      <c r="D32" t="s">
        <v>108</v>
      </c>
      <c r="E32">
        <v>6</v>
      </c>
      <c r="F32">
        <v>3</v>
      </c>
      <c r="G32">
        <v>6</v>
      </c>
      <c r="H32">
        <v>2</v>
      </c>
      <c r="I32">
        <v>6</v>
      </c>
      <c r="J32">
        <v>3</v>
      </c>
      <c r="K32">
        <v>6</v>
      </c>
      <c r="L32">
        <v>3</v>
      </c>
      <c r="M32">
        <v>6</v>
      </c>
      <c r="N32">
        <v>3</v>
      </c>
      <c r="O32">
        <v>6</v>
      </c>
      <c r="P32">
        <v>1</v>
      </c>
      <c r="Q32">
        <v>4</v>
      </c>
      <c r="R32">
        <v>4</v>
      </c>
      <c r="S32">
        <v>5</v>
      </c>
      <c r="T32">
        <v>4</v>
      </c>
      <c r="U32">
        <f t="shared" si="2"/>
        <v>45</v>
      </c>
      <c r="V32" t="s">
        <v>4</v>
      </c>
      <c r="W32" s="2">
        <f t="shared" si="3"/>
        <v>23</v>
      </c>
      <c r="X32" s="7">
        <v>6</v>
      </c>
      <c r="Y32" t="s">
        <v>318</v>
      </c>
    </row>
    <row r="33" spans="1:24" ht="12.75">
      <c r="A33">
        <v>11</v>
      </c>
      <c r="B33" t="s">
        <v>11</v>
      </c>
      <c r="C33" t="s">
        <v>387</v>
      </c>
      <c r="D33" t="s">
        <v>97</v>
      </c>
      <c r="E33">
        <v>6</v>
      </c>
      <c r="F33">
        <v>3</v>
      </c>
      <c r="G33">
        <v>6</v>
      </c>
      <c r="H33">
        <v>2</v>
      </c>
      <c r="I33">
        <v>5</v>
      </c>
      <c r="J33">
        <v>3</v>
      </c>
      <c r="K33">
        <v>6</v>
      </c>
      <c r="L33">
        <v>3</v>
      </c>
      <c r="M33">
        <v>6</v>
      </c>
      <c r="N33">
        <v>3</v>
      </c>
      <c r="O33">
        <v>6</v>
      </c>
      <c r="P33">
        <v>1</v>
      </c>
      <c r="Q33">
        <v>4</v>
      </c>
      <c r="R33">
        <v>4</v>
      </c>
      <c r="S33">
        <v>5</v>
      </c>
      <c r="T33">
        <v>4</v>
      </c>
      <c r="U33">
        <f t="shared" si="2"/>
        <v>44</v>
      </c>
      <c r="V33" t="s">
        <v>4</v>
      </c>
      <c r="W33" s="2">
        <f t="shared" si="3"/>
        <v>23</v>
      </c>
      <c r="X33" s="7">
        <v>13</v>
      </c>
    </row>
    <row r="34" spans="1:24" ht="12.75">
      <c r="A34">
        <v>12</v>
      </c>
      <c r="B34" t="s">
        <v>71</v>
      </c>
      <c r="C34" t="s">
        <v>387</v>
      </c>
      <c r="D34" t="s">
        <v>108</v>
      </c>
      <c r="E34">
        <v>6</v>
      </c>
      <c r="F34">
        <v>3</v>
      </c>
      <c r="G34">
        <v>6</v>
      </c>
      <c r="H34">
        <v>2</v>
      </c>
      <c r="I34">
        <v>5</v>
      </c>
      <c r="J34">
        <v>3</v>
      </c>
      <c r="K34">
        <v>6</v>
      </c>
      <c r="L34">
        <v>3</v>
      </c>
      <c r="M34">
        <v>6</v>
      </c>
      <c r="N34">
        <v>3</v>
      </c>
      <c r="O34">
        <v>5</v>
      </c>
      <c r="P34">
        <v>1</v>
      </c>
      <c r="Q34">
        <v>4</v>
      </c>
      <c r="R34">
        <v>4</v>
      </c>
      <c r="S34">
        <v>6</v>
      </c>
      <c r="T34">
        <v>4</v>
      </c>
      <c r="U34">
        <f t="shared" si="2"/>
        <v>44</v>
      </c>
      <c r="V34" t="s">
        <v>4</v>
      </c>
      <c r="W34" s="2">
        <f t="shared" si="3"/>
        <v>23</v>
      </c>
      <c r="X34" s="7">
        <v>5</v>
      </c>
    </row>
    <row r="35" spans="1:24" ht="12.75">
      <c r="A35">
        <v>13</v>
      </c>
      <c r="B35" t="s">
        <v>72</v>
      </c>
      <c r="C35" t="s">
        <v>387</v>
      </c>
      <c r="D35" t="s">
        <v>102</v>
      </c>
      <c r="E35">
        <v>5</v>
      </c>
      <c r="F35">
        <v>3</v>
      </c>
      <c r="G35">
        <v>5</v>
      </c>
      <c r="H35">
        <v>2</v>
      </c>
      <c r="I35">
        <v>6</v>
      </c>
      <c r="J35">
        <v>3</v>
      </c>
      <c r="K35">
        <v>5</v>
      </c>
      <c r="L35">
        <v>3</v>
      </c>
      <c r="M35">
        <v>4</v>
      </c>
      <c r="N35">
        <v>2</v>
      </c>
      <c r="O35">
        <v>6</v>
      </c>
      <c r="P35">
        <v>1</v>
      </c>
      <c r="Q35">
        <v>6</v>
      </c>
      <c r="R35">
        <v>6</v>
      </c>
      <c r="S35">
        <v>6</v>
      </c>
      <c r="T35">
        <v>4</v>
      </c>
      <c r="U35">
        <f t="shared" si="2"/>
        <v>43</v>
      </c>
      <c r="V35" t="s">
        <v>4</v>
      </c>
      <c r="W35" s="2">
        <f t="shared" si="3"/>
        <v>24</v>
      </c>
      <c r="X35" s="7">
        <v>9</v>
      </c>
    </row>
    <row r="36" spans="1:24" ht="12.75">
      <c r="A36">
        <v>14</v>
      </c>
      <c r="B36" t="s">
        <v>42</v>
      </c>
      <c r="C36" t="s">
        <v>387</v>
      </c>
      <c r="D36" t="s">
        <v>102</v>
      </c>
      <c r="E36">
        <v>4</v>
      </c>
      <c r="F36">
        <v>3</v>
      </c>
      <c r="G36">
        <v>6</v>
      </c>
      <c r="H36">
        <v>2</v>
      </c>
      <c r="I36">
        <v>5</v>
      </c>
      <c r="J36">
        <v>3</v>
      </c>
      <c r="K36">
        <v>5</v>
      </c>
      <c r="L36">
        <v>3</v>
      </c>
      <c r="M36">
        <v>6</v>
      </c>
      <c r="N36">
        <v>3</v>
      </c>
      <c r="O36">
        <v>6</v>
      </c>
      <c r="P36">
        <v>1</v>
      </c>
      <c r="Q36">
        <v>6</v>
      </c>
      <c r="R36">
        <v>6</v>
      </c>
      <c r="S36">
        <v>4</v>
      </c>
      <c r="T36">
        <v>3</v>
      </c>
      <c r="U36">
        <f t="shared" si="2"/>
        <v>42</v>
      </c>
      <c r="V36" t="s">
        <v>4</v>
      </c>
      <c r="W36" s="2">
        <f t="shared" si="3"/>
        <v>24</v>
      </c>
      <c r="X36" s="7">
        <v>8</v>
      </c>
    </row>
    <row r="37" spans="1:24" ht="12.75">
      <c r="A37">
        <v>15</v>
      </c>
      <c r="B37" t="s">
        <v>14</v>
      </c>
      <c r="C37" t="s">
        <v>387</v>
      </c>
      <c r="D37" t="s">
        <v>102</v>
      </c>
      <c r="E37">
        <v>4</v>
      </c>
      <c r="F37">
        <v>3</v>
      </c>
      <c r="G37">
        <v>6</v>
      </c>
      <c r="H37">
        <v>2</v>
      </c>
      <c r="I37">
        <v>6</v>
      </c>
      <c r="J37">
        <v>3</v>
      </c>
      <c r="K37">
        <v>2</v>
      </c>
      <c r="L37">
        <v>1</v>
      </c>
      <c r="M37">
        <v>6</v>
      </c>
      <c r="N37">
        <v>3</v>
      </c>
      <c r="O37">
        <v>6</v>
      </c>
      <c r="P37">
        <v>1</v>
      </c>
      <c r="Q37">
        <v>6</v>
      </c>
      <c r="R37">
        <v>6</v>
      </c>
      <c r="S37">
        <v>6</v>
      </c>
      <c r="T37">
        <v>4</v>
      </c>
      <c r="U37">
        <f t="shared" si="2"/>
        <v>42</v>
      </c>
      <c r="V37" t="s">
        <v>4</v>
      </c>
      <c r="W37" s="2">
        <f t="shared" si="3"/>
        <v>23</v>
      </c>
      <c r="X37" s="7">
        <v>7</v>
      </c>
    </row>
    <row r="38" spans="23:24" ht="12.75">
      <c r="W38" s="2"/>
      <c r="X38" s="7"/>
    </row>
    <row r="39" spans="1:25" ht="13.5" thickBot="1">
      <c r="A39" s="134" t="s">
        <v>300</v>
      </c>
      <c r="B39" s="134" t="s">
        <v>1</v>
      </c>
      <c r="C39" s="134" t="s">
        <v>301</v>
      </c>
      <c r="D39" s="134" t="s">
        <v>2</v>
      </c>
      <c r="E39" s="236" t="s">
        <v>99</v>
      </c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135" t="s">
        <v>188</v>
      </c>
      <c r="Y39" s="136" t="s">
        <v>384</v>
      </c>
    </row>
    <row r="40" spans="1:25" ht="13.5" thickTop="1">
      <c r="A40">
        <v>1</v>
      </c>
      <c r="B40" t="s">
        <v>61</v>
      </c>
      <c r="C40" t="s">
        <v>388</v>
      </c>
      <c r="D40" t="s">
        <v>108</v>
      </c>
      <c r="E40">
        <v>6</v>
      </c>
      <c r="F40">
        <v>3</v>
      </c>
      <c r="G40">
        <v>6</v>
      </c>
      <c r="H40">
        <v>2</v>
      </c>
      <c r="I40">
        <v>6</v>
      </c>
      <c r="J40">
        <v>3</v>
      </c>
      <c r="K40">
        <v>5</v>
      </c>
      <c r="L40">
        <v>3</v>
      </c>
      <c r="M40">
        <v>6</v>
      </c>
      <c r="N40">
        <v>3</v>
      </c>
      <c r="O40">
        <v>6</v>
      </c>
      <c r="P40">
        <v>1</v>
      </c>
      <c r="Q40">
        <v>6</v>
      </c>
      <c r="R40">
        <v>6</v>
      </c>
      <c r="S40">
        <v>6</v>
      </c>
      <c r="T40">
        <v>3</v>
      </c>
      <c r="U40">
        <f>SUM(E40+G40+I40+K40+M40+O40+Q40+S40)</f>
        <v>47</v>
      </c>
      <c r="V40" t="s">
        <v>4</v>
      </c>
      <c r="W40" s="2">
        <f>SUM(F40+H40+J40+L40+N40+P40+R40+T40)</f>
        <v>24</v>
      </c>
      <c r="X40" s="7">
        <v>4</v>
      </c>
      <c r="Y40" t="s">
        <v>317</v>
      </c>
    </row>
    <row r="41" spans="1:25" ht="12.75">
      <c r="A41">
        <v>2</v>
      </c>
      <c r="B41" t="s">
        <v>9</v>
      </c>
      <c r="C41" t="s">
        <v>388</v>
      </c>
      <c r="D41" t="s">
        <v>114</v>
      </c>
      <c r="E41">
        <v>6</v>
      </c>
      <c r="F41">
        <v>3</v>
      </c>
      <c r="G41">
        <v>6</v>
      </c>
      <c r="H41">
        <v>2</v>
      </c>
      <c r="I41">
        <v>6</v>
      </c>
      <c r="J41">
        <v>3</v>
      </c>
      <c r="K41">
        <v>5</v>
      </c>
      <c r="L41">
        <v>3</v>
      </c>
      <c r="M41">
        <v>6</v>
      </c>
      <c r="N41">
        <v>3</v>
      </c>
      <c r="O41">
        <v>5</v>
      </c>
      <c r="P41">
        <v>1</v>
      </c>
      <c r="Q41">
        <v>6</v>
      </c>
      <c r="R41">
        <v>6</v>
      </c>
      <c r="S41">
        <v>6</v>
      </c>
      <c r="T41">
        <v>4</v>
      </c>
      <c r="U41">
        <f>SUM(E41+G41+I41+K41+M41+O41+Q41+S41)</f>
        <v>46</v>
      </c>
      <c r="V41" t="s">
        <v>4</v>
      </c>
      <c r="W41" s="2">
        <f>SUM(F41+H41+J41+L41+N41+P41+R41+T41)</f>
        <v>25</v>
      </c>
      <c r="X41" s="7">
        <v>4</v>
      </c>
      <c r="Y41" t="s">
        <v>318</v>
      </c>
    </row>
    <row r="42" spans="1:25" ht="12.75">
      <c r="A42">
        <v>3</v>
      </c>
      <c r="B42" t="s">
        <v>389</v>
      </c>
      <c r="C42" t="s">
        <v>388</v>
      </c>
      <c r="D42" t="s">
        <v>97</v>
      </c>
      <c r="E42">
        <v>5</v>
      </c>
      <c r="F42">
        <v>3</v>
      </c>
      <c r="G42">
        <v>6</v>
      </c>
      <c r="H42">
        <v>2</v>
      </c>
      <c r="I42">
        <v>6</v>
      </c>
      <c r="J42">
        <v>3</v>
      </c>
      <c r="K42">
        <v>6</v>
      </c>
      <c r="L42">
        <v>3</v>
      </c>
      <c r="M42">
        <v>6</v>
      </c>
      <c r="N42">
        <v>3</v>
      </c>
      <c r="O42">
        <v>6</v>
      </c>
      <c r="P42">
        <v>1</v>
      </c>
      <c r="Q42">
        <v>4</v>
      </c>
      <c r="R42">
        <v>4</v>
      </c>
      <c r="S42">
        <v>6</v>
      </c>
      <c r="T42">
        <v>4</v>
      </c>
      <c r="U42">
        <f>SUM(E42+G42+I42+K42+M42+O42+Q42+S42)</f>
        <v>45</v>
      </c>
      <c r="V42" t="s">
        <v>4</v>
      </c>
      <c r="W42" s="2">
        <f>SUM(F42+H42+J42+L42+N42+P42+R42+T42)</f>
        <v>23</v>
      </c>
      <c r="X42" s="7">
        <v>9</v>
      </c>
      <c r="Y42" t="s">
        <v>318</v>
      </c>
    </row>
    <row r="43" spans="1:24" ht="12.75">
      <c r="A43">
        <v>4</v>
      </c>
      <c r="B43" t="s">
        <v>16</v>
      </c>
      <c r="C43" t="s">
        <v>388</v>
      </c>
      <c r="D43" t="s">
        <v>97</v>
      </c>
      <c r="E43">
        <v>4</v>
      </c>
      <c r="F43">
        <v>3</v>
      </c>
      <c r="G43">
        <v>6</v>
      </c>
      <c r="H43">
        <v>2</v>
      </c>
      <c r="I43">
        <v>6</v>
      </c>
      <c r="J43">
        <v>3</v>
      </c>
      <c r="K43">
        <v>5</v>
      </c>
      <c r="L43">
        <v>3</v>
      </c>
      <c r="M43">
        <v>5</v>
      </c>
      <c r="N43">
        <v>3</v>
      </c>
      <c r="O43">
        <v>6</v>
      </c>
      <c r="P43">
        <v>1</v>
      </c>
      <c r="Q43">
        <v>4</v>
      </c>
      <c r="R43">
        <v>4</v>
      </c>
      <c r="S43">
        <v>6</v>
      </c>
      <c r="T43">
        <v>3</v>
      </c>
      <c r="U43">
        <f>SUM(E43+G43+I43+K43+M43+O43+Q43+S43)</f>
        <v>42</v>
      </c>
      <c r="V43" t="s">
        <v>4</v>
      </c>
      <c r="W43" s="2">
        <f>SUM(F43+H43+J43+L43+N43+P43+R43+T43)</f>
        <v>22</v>
      </c>
      <c r="X43" s="7">
        <v>3</v>
      </c>
    </row>
    <row r="44" spans="1:24" ht="12.75">
      <c r="A44">
        <v>5</v>
      </c>
      <c r="B44" t="s">
        <v>319</v>
      </c>
      <c r="C44" t="s">
        <v>388</v>
      </c>
      <c r="D44" t="s">
        <v>114</v>
      </c>
      <c r="E44">
        <v>5</v>
      </c>
      <c r="F44">
        <v>3</v>
      </c>
      <c r="G44">
        <v>6</v>
      </c>
      <c r="H44">
        <v>2</v>
      </c>
      <c r="I44">
        <v>2</v>
      </c>
      <c r="J44">
        <v>2</v>
      </c>
      <c r="K44">
        <v>6</v>
      </c>
      <c r="L44">
        <v>3</v>
      </c>
      <c r="M44">
        <v>5</v>
      </c>
      <c r="N44">
        <v>3</v>
      </c>
      <c r="O44">
        <v>4</v>
      </c>
      <c r="P44">
        <v>1</v>
      </c>
      <c r="Q44">
        <v>2</v>
      </c>
      <c r="R44">
        <v>2</v>
      </c>
      <c r="S44">
        <v>4</v>
      </c>
      <c r="T44">
        <v>3</v>
      </c>
      <c r="U44">
        <f>SUM(E44+G44+I44+K44+M44+O44+Q44+S44)</f>
        <v>34</v>
      </c>
      <c r="V44" t="s">
        <v>4</v>
      </c>
      <c r="W44" s="2">
        <f>SUM(F44+H44+J44+L44+N44+P44+R44+T44)</f>
        <v>19</v>
      </c>
      <c r="X44" s="7">
        <v>7</v>
      </c>
    </row>
    <row r="45" spans="23:24" ht="12.75">
      <c r="W45" s="2"/>
      <c r="X45" s="7"/>
    </row>
    <row r="46" spans="1:25" ht="13.5" thickBot="1">
      <c r="A46" s="134" t="s">
        <v>300</v>
      </c>
      <c r="B46" s="134" t="s">
        <v>1</v>
      </c>
      <c r="C46" s="134" t="s">
        <v>301</v>
      </c>
      <c r="D46" s="134" t="s">
        <v>2</v>
      </c>
      <c r="E46" s="236" t="s">
        <v>99</v>
      </c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135" t="s">
        <v>188</v>
      </c>
      <c r="Y46" s="136" t="s">
        <v>384</v>
      </c>
    </row>
    <row r="47" spans="1:25" ht="13.5" thickTop="1">
      <c r="A47">
        <v>1</v>
      </c>
      <c r="B47" t="s">
        <v>59</v>
      </c>
      <c r="C47" t="s">
        <v>390</v>
      </c>
      <c r="D47" t="s">
        <v>108</v>
      </c>
      <c r="E47">
        <v>6</v>
      </c>
      <c r="F47">
        <v>3</v>
      </c>
      <c r="G47">
        <v>6</v>
      </c>
      <c r="H47">
        <v>2</v>
      </c>
      <c r="I47">
        <v>6</v>
      </c>
      <c r="J47">
        <v>3</v>
      </c>
      <c r="K47">
        <v>5</v>
      </c>
      <c r="L47">
        <v>3</v>
      </c>
      <c r="M47">
        <v>6</v>
      </c>
      <c r="N47">
        <v>3</v>
      </c>
      <c r="O47">
        <v>5</v>
      </c>
      <c r="P47">
        <v>1</v>
      </c>
      <c r="Q47">
        <v>6</v>
      </c>
      <c r="R47">
        <v>6</v>
      </c>
      <c r="S47">
        <v>6</v>
      </c>
      <c r="T47">
        <v>4</v>
      </c>
      <c r="U47">
        <f aca="true" t="shared" si="4" ref="U47:U53">SUM(E47+G47+I47+K47+M47+O47+Q47+S47)</f>
        <v>46</v>
      </c>
      <c r="V47" t="s">
        <v>4</v>
      </c>
      <c r="W47" s="2">
        <f aca="true" t="shared" si="5" ref="W47:W53">SUM(F47+H47+J47+L47+N47+P47+R47+T47)</f>
        <v>25</v>
      </c>
      <c r="X47" s="7">
        <v>8</v>
      </c>
      <c r="Y47" t="s">
        <v>318</v>
      </c>
    </row>
    <row r="48" spans="1:24" ht="12.75">
      <c r="A48">
        <v>2</v>
      </c>
      <c r="B48" t="s">
        <v>65</v>
      </c>
      <c r="C48" t="s">
        <v>390</v>
      </c>
      <c r="D48" t="s">
        <v>110</v>
      </c>
      <c r="E48">
        <v>4</v>
      </c>
      <c r="F48">
        <v>2</v>
      </c>
      <c r="G48">
        <v>4</v>
      </c>
      <c r="H48">
        <v>2</v>
      </c>
      <c r="I48">
        <v>6</v>
      </c>
      <c r="J48">
        <v>3</v>
      </c>
      <c r="K48">
        <v>5</v>
      </c>
      <c r="L48">
        <v>3</v>
      </c>
      <c r="M48">
        <v>4</v>
      </c>
      <c r="N48">
        <v>3</v>
      </c>
      <c r="O48">
        <v>6</v>
      </c>
      <c r="P48">
        <v>1</v>
      </c>
      <c r="Q48">
        <v>6</v>
      </c>
      <c r="R48">
        <v>6</v>
      </c>
      <c r="S48">
        <v>6</v>
      </c>
      <c r="T48">
        <v>4</v>
      </c>
      <c r="U48">
        <f t="shared" si="4"/>
        <v>41</v>
      </c>
      <c r="V48" t="s">
        <v>4</v>
      </c>
      <c r="W48" s="2">
        <f t="shared" si="5"/>
        <v>24</v>
      </c>
      <c r="X48" s="7">
        <v>4</v>
      </c>
    </row>
    <row r="49" spans="1:24" ht="12.75">
      <c r="A49">
        <v>3</v>
      </c>
      <c r="B49" t="s">
        <v>154</v>
      </c>
      <c r="C49" t="s">
        <v>390</v>
      </c>
      <c r="D49" t="s">
        <v>102</v>
      </c>
      <c r="E49">
        <v>6</v>
      </c>
      <c r="F49">
        <v>3</v>
      </c>
      <c r="G49">
        <v>6</v>
      </c>
      <c r="H49">
        <v>2</v>
      </c>
      <c r="I49">
        <v>5</v>
      </c>
      <c r="J49">
        <v>3</v>
      </c>
      <c r="K49">
        <v>5</v>
      </c>
      <c r="L49">
        <v>3</v>
      </c>
      <c r="M49">
        <v>4</v>
      </c>
      <c r="N49">
        <v>3</v>
      </c>
      <c r="O49">
        <v>6</v>
      </c>
      <c r="P49">
        <v>1</v>
      </c>
      <c r="Q49">
        <v>4</v>
      </c>
      <c r="R49">
        <v>4</v>
      </c>
      <c r="S49">
        <v>4</v>
      </c>
      <c r="T49">
        <v>3</v>
      </c>
      <c r="U49">
        <f t="shared" si="4"/>
        <v>40</v>
      </c>
      <c r="V49" t="s">
        <v>4</v>
      </c>
      <c r="W49" s="2">
        <f t="shared" si="5"/>
        <v>22</v>
      </c>
      <c r="X49" s="7">
        <v>4</v>
      </c>
    </row>
    <row r="50" spans="1:24" ht="12.75">
      <c r="A50">
        <v>4</v>
      </c>
      <c r="B50" t="s">
        <v>66</v>
      </c>
      <c r="C50" t="s">
        <v>390</v>
      </c>
      <c r="D50" t="s">
        <v>102</v>
      </c>
      <c r="E50">
        <v>5</v>
      </c>
      <c r="F50">
        <v>3</v>
      </c>
      <c r="G50">
        <v>5</v>
      </c>
      <c r="H50">
        <v>2</v>
      </c>
      <c r="I50">
        <v>4</v>
      </c>
      <c r="J50">
        <v>3</v>
      </c>
      <c r="K50">
        <v>5</v>
      </c>
      <c r="L50">
        <v>3</v>
      </c>
      <c r="M50">
        <v>5</v>
      </c>
      <c r="N50">
        <v>3</v>
      </c>
      <c r="O50">
        <v>6</v>
      </c>
      <c r="P50">
        <v>1</v>
      </c>
      <c r="Q50">
        <v>4</v>
      </c>
      <c r="R50">
        <v>4</v>
      </c>
      <c r="S50">
        <v>5</v>
      </c>
      <c r="T50">
        <v>4</v>
      </c>
      <c r="U50">
        <f t="shared" si="4"/>
        <v>39</v>
      </c>
      <c r="V50" t="s">
        <v>4</v>
      </c>
      <c r="W50" s="2">
        <f t="shared" si="5"/>
        <v>23</v>
      </c>
      <c r="X50" s="7">
        <v>4</v>
      </c>
    </row>
    <row r="51" spans="1:24" ht="12.75">
      <c r="A51">
        <v>5</v>
      </c>
      <c r="B51" t="s">
        <v>64</v>
      </c>
      <c r="C51" t="s">
        <v>390</v>
      </c>
      <c r="D51" t="s">
        <v>102</v>
      </c>
      <c r="E51">
        <v>4</v>
      </c>
      <c r="F51">
        <v>3</v>
      </c>
      <c r="G51">
        <v>5</v>
      </c>
      <c r="H51">
        <v>2</v>
      </c>
      <c r="I51">
        <v>5</v>
      </c>
      <c r="J51">
        <v>3</v>
      </c>
      <c r="K51">
        <v>6</v>
      </c>
      <c r="L51">
        <v>3</v>
      </c>
      <c r="M51">
        <v>6</v>
      </c>
      <c r="N51">
        <v>3</v>
      </c>
      <c r="O51">
        <v>3</v>
      </c>
      <c r="P51">
        <v>1</v>
      </c>
      <c r="Q51">
        <v>5</v>
      </c>
      <c r="R51">
        <v>5</v>
      </c>
      <c r="S51">
        <v>4</v>
      </c>
      <c r="T51">
        <v>3</v>
      </c>
      <c r="U51">
        <f t="shared" si="4"/>
        <v>38</v>
      </c>
      <c r="V51" t="s">
        <v>4</v>
      </c>
      <c r="W51" s="2">
        <f t="shared" si="5"/>
        <v>23</v>
      </c>
      <c r="X51" s="7">
        <v>8</v>
      </c>
    </row>
    <row r="52" spans="1:24" ht="12.75">
      <c r="A52">
        <v>6</v>
      </c>
      <c r="B52" t="s">
        <v>23</v>
      </c>
      <c r="C52" t="s">
        <v>390</v>
      </c>
      <c r="D52" t="s">
        <v>110</v>
      </c>
      <c r="E52">
        <v>5</v>
      </c>
      <c r="F52">
        <v>3</v>
      </c>
      <c r="G52">
        <v>2</v>
      </c>
      <c r="H52">
        <v>1</v>
      </c>
      <c r="I52">
        <v>6</v>
      </c>
      <c r="J52">
        <v>3</v>
      </c>
      <c r="K52">
        <v>5</v>
      </c>
      <c r="L52">
        <v>3</v>
      </c>
      <c r="M52">
        <v>5</v>
      </c>
      <c r="N52">
        <v>3</v>
      </c>
      <c r="O52">
        <v>6</v>
      </c>
      <c r="P52">
        <v>1</v>
      </c>
      <c r="Q52">
        <v>6</v>
      </c>
      <c r="R52">
        <v>6</v>
      </c>
      <c r="S52">
        <v>2</v>
      </c>
      <c r="T52">
        <v>2</v>
      </c>
      <c r="U52">
        <f t="shared" si="4"/>
        <v>37</v>
      </c>
      <c r="V52" t="s">
        <v>4</v>
      </c>
      <c r="W52" s="2">
        <f t="shared" si="5"/>
        <v>22</v>
      </c>
      <c r="X52" s="7">
        <v>4</v>
      </c>
    </row>
    <row r="53" spans="1:24" ht="12.75">
      <c r="A53">
        <v>7</v>
      </c>
      <c r="B53" t="s">
        <v>77</v>
      </c>
      <c r="C53" t="s">
        <v>390</v>
      </c>
      <c r="D53" t="s">
        <v>110</v>
      </c>
      <c r="E53">
        <v>3</v>
      </c>
      <c r="F53">
        <v>3</v>
      </c>
      <c r="G53">
        <v>4</v>
      </c>
      <c r="H53">
        <v>2</v>
      </c>
      <c r="I53">
        <v>5</v>
      </c>
      <c r="J53">
        <v>3</v>
      </c>
      <c r="K53">
        <v>5</v>
      </c>
      <c r="L53">
        <v>3</v>
      </c>
      <c r="M53">
        <v>1</v>
      </c>
      <c r="N53">
        <v>1</v>
      </c>
      <c r="O53">
        <v>6</v>
      </c>
      <c r="P53">
        <v>1</v>
      </c>
      <c r="Q53">
        <v>4</v>
      </c>
      <c r="R53">
        <v>4</v>
      </c>
      <c r="S53">
        <v>6</v>
      </c>
      <c r="T53">
        <v>4</v>
      </c>
      <c r="U53">
        <f t="shared" si="4"/>
        <v>34</v>
      </c>
      <c r="V53" t="s">
        <v>4</v>
      </c>
      <c r="W53" s="2">
        <f t="shared" si="5"/>
        <v>21</v>
      </c>
      <c r="X53" s="7">
        <v>4</v>
      </c>
    </row>
    <row r="54" spans="23:24" ht="12.75">
      <c r="W54" s="2"/>
      <c r="X54" s="7"/>
    </row>
    <row r="55" spans="23:24" ht="12.75">
      <c r="W55" s="2"/>
      <c r="X55" s="7"/>
    </row>
    <row r="56" spans="23:24" ht="12.75">
      <c r="W56" s="2"/>
      <c r="X56" s="7"/>
    </row>
    <row r="57" spans="23:24" ht="12.75">
      <c r="W57" s="2"/>
      <c r="X57" s="7"/>
    </row>
    <row r="58" spans="1:25" ht="13.5" thickBot="1">
      <c r="A58" s="134" t="s">
        <v>300</v>
      </c>
      <c r="B58" s="134" t="s">
        <v>1</v>
      </c>
      <c r="C58" s="134" t="s">
        <v>301</v>
      </c>
      <c r="D58" s="134" t="s">
        <v>2</v>
      </c>
      <c r="E58" s="236" t="s">
        <v>99</v>
      </c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135" t="s">
        <v>188</v>
      </c>
      <c r="Y58" s="136" t="s">
        <v>384</v>
      </c>
    </row>
    <row r="59" spans="1:25" ht="13.5" thickTop="1">
      <c r="A59">
        <v>1</v>
      </c>
      <c r="B59" t="s">
        <v>96</v>
      </c>
      <c r="C59" t="s">
        <v>303</v>
      </c>
      <c r="D59" t="s">
        <v>97</v>
      </c>
      <c r="E59">
        <v>6</v>
      </c>
      <c r="F59">
        <v>3</v>
      </c>
      <c r="G59">
        <v>6</v>
      </c>
      <c r="H59">
        <v>2</v>
      </c>
      <c r="I59">
        <v>5</v>
      </c>
      <c r="J59">
        <v>3</v>
      </c>
      <c r="K59">
        <v>5</v>
      </c>
      <c r="L59">
        <v>3</v>
      </c>
      <c r="M59">
        <v>5</v>
      </c>
      <c r="N59">
        <v>3</v>
      </c>
      <c r="O59">
        <v>6</v>
      </c>
      <c r="P59">
        <v>1</v>
      </c>
      <c r="Q59">
        <v>6</v>
      </c>
      <c r="R59">
        <v>6</v>
      </c>
      <c r="S59">
        <v>6</v>
      </c>
      <c r="T59">
        <v>4</v>
      </c>
      <c r="U59">
        <f>SUM(E59+G59+I59+K59+M59+O59+Q59+S59)</f>
        <v>45</v>
      </c>
      <c r="V59" t="s">
        <v>4</v>
      </c>
      <c r="W59" s="2">
        <f>SUM(F59+H59+J59+L59+N59+P59+R59+T59)</f>
        <v>25</v>
      </c>
      <c r="X59" s="7">
        <v>11</v>
      </c>
      <c r="Y59" t="s">
        <v>318</v>
      </c>
    </row>
    <row r="60" spans="1:24" ht="12.75">
      <c r="A60">
        <v>2</v>
      </c>
      <c r="B60" t="s">
        <v>50</v>
      </c>
      <c r="C60" t="s">
        <v>303</v>
      </c>
      <c r="D60" t="s">
        <v>97</v>
      </c>
      <c r="E60">
        <v>5</v>
      </c>
      <c r="F60">
        <v>3</v>
      </c>
      <c r="G60">
        <v>6</v>
      </c>
      <c r="H60">
        <v>2</v>
      </c>
      <c r="I60">
        <v>6</v>
      </c>
      <c r="J60">
        <v>3</v>
      </c>
      <c r="K60">
        <v>6</v>
      </c>
      <c r="L60">
        <v>3</v>
      </c>
      <c r="M60">
        <v>6</v>
      </c>
      <c r="N60">
        <v>3</v>
      </c>
      <c r="O60">
        <v>6</v>
      </c>
      <c r="P60">
        <v>1</v>
      </c>
      <c r="Q60">
        <v>5</v>
      </c>
      <c r="R60">
        <v>5</v>
      </c>
      <c r="S60">
        <v>4</v>
      </c>
      <c r="T60">
        <v>4</v>
      </c>
      <c r="U60">
        <f>SUM(E60+G60+I60+K60+M60+O60+Q60+S60)</f>
        <v>44</v>
      </c>
      <c r="V60" t="s">
        <v>4</v>
      </c>
      <c r="W60" s="2">
        <f>SUM(F60+H60+J60+L60+N60+P60+R60+T60)</f>
        <v>24</v>
      </c>
      <c r="X60" s="7">
        <v>8</v>
      </c>
    </row>
    <row r="61" spans="23:24" ht="12.75">
      <c r="W61" s="2"/>
      <c r="X61" s="7"/>
    </row>
    <row r="62" spans="1:25" ht="13.5" thickBot="1">
      <c r="A62" s="134" t="s">
        <v>300</v>
      </c>
      <c r="B62" s="134" t="s">
        <v>1</v>
      </c>
      <c r="C62" s="134" t="s">
        <v>301</v>
      </c>
      <c r="D62" s="134" t="s">
        <v>2</v>
      </c>
      <c r="E62" s="236" t="s">
        <v>99</v>
      </c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135" t="s">
        <v>188</v>
      </c>
      <c r="Y62" s="136" t="s">
        <v>384</v>
      </c>
    </row>
    <row r="63" spans="1:25" ht="13.5" thickTop="1">
      <c r="A63" s="17">
        <v>1</v>
      </c>
      <c r="B63" t="s">
        <v>70</v>
      </c>
      <c r="C63" t="s">
        <v>308</v>
      </c>
      <c r="D63" t="s">
        <v>97</v>
      </c>
      <c r="E63">
        <v>6</v>
      </c>
      <c r="F63">
        <v>3</v>
      </c>
      <c r="G63">
        <v>6</v>
      </c>
      <c r="H63">
        <v>2</v>
      </c>
      <c r="I63">
        <v>6</v>
      </c>
      <c r="J63">
        <v>3</v>
      </c>
      <c r="K63">
        <v>6</v>
      </c>
      <c r="L63">
        <v>3</v>
      </c>
      <c r="M63">
        <v>6</v>
      </c>
      <c r="N63">
        <v>3</v>
      </c>
      <c r="O63">
        <v>6</v>
      </c>
      <c r="P63">
        <v>1</v>
      </c>
      <c r="Q63">
        <v>5</v>
      </c>
      <c r="R63">
        <v>5</v>
      </c>
      <c r="S63">
        <v>6</v>
      </c>
      <c r="T63">
        <v>4</v>
      </c>
      <c r="U63">
        <f>SUM(E63+G63+I63+K63+M63+O63+Q63+S63)</f>
        <v>47</v>
      </c>
      <c r="V63" t="s">
        <v>4</v>
      </c>
      <c r="W63" s="2">
        <f>SUM(F63+H63+J63+L63+N63+P63+R63+T63)</f>
        <v>24</v>
      </c>
      <c r="X63" s="7">
        <v>11</v>
      </c>
      <c r="Y63" s="41" t="s">
        <v>318</v>
      </c>
    </row>
    <row r="64" spans="1:25" ht="12.75">
      <c r="A64" s="17">
        <v>2</v>
      </c>
      <c r="B64" t="s">
        <v>61</v>
      </c>
      <c r="C64" t="s">
        <v>308</v>
      </c>
      <c r="D64" t="s">
        <v>108</v>
      </c>
      <c r="E64">
        <v>5</v>
      </c>
      <c r="F64">
        <v>3</v>
      </c>
      <c r="G64">
        <v>6</v>
      </c>
      <c r="H64">
        <v>2</v>
      </c>
      <c r="I64">
        <v>5</v>
      </c>
      <c r="J64">
        <v>3</v>
      </c>
      <c r="K64">
        <v>5</v>
      </c>
      <c r="L64">
        <v>3</v>
      </c>
      <c r="M64">
        <v>6</v>
      </c>
      <c r="N64">
        <v>3</v>
      </c>
      <c r="O64">
        <v>4</v>
      </c>
      <c r="P64">
        <v>1</v>
      </c>
      <c r="Q64">
        <v>6</v>
      </c>
      <c r="R64">
        <v>6</v>
      </c>
      <c r="S64">
        <v>6</v>
      </c>
      <c r="T64">
        <v>4</v>
      </c>
      <c r="U64">
        <f>SUM(E64+G64+I64+K64+M64+O64+Q64+S64)</f>
        <v>43</v>
      </c>
      <c r="V64" t="s">
        <v>4</v>
      </c>
      <c r="W64" s="2">
        <f>SUM(F64+H64+J64+L64+N64+P64+R64+T64)</f>
        <v>25</v>
      </c>
      <c r="X64" s="7">
        <v>8</v>
      </c>
      <c r="Y64" s="41"/>
    </row>
    <row r="65" spans="1:25" ht="12.75">
      <c r="A65" s="17">
        <v>3</v>
      </c>
      <c r="B65" t="s">
        <v>96</v>
      </c>
      <c r="C65" t="s">
        <v>308</v>
      </c>
      <c r="D65" t="s">
        <v>97</v>
      </c>
      <c r="E65">
        <v>5</v>
      </c>
      <c r="F65">
        <v>3</v>
      </c>
      <c r="G65">
        <v>6</v>
      </c>
      <c r="H65">
        <v>2</v>
      </c>
      <c r="I65">
        <v>6</v>
      </c>
      <c r="J65">
        <v>3</v>
      </c>
      <c r="K65">
        <v>6</v>
      </c>
      <c r="L65">
        <v>3</v>
      </c>
      <c r="M65">
        <v>4</v>
      </c>
      <c r="N65">
        <v>3</v>
      </c>
      <c r="O65">
        <v>6</v>
      </c>
      <c r="P65">
        <v>1</v>
      </c>
      <c r="Q65">
        <v>4</v>
      </c>
      <c r="R65">
        <v>4</v>
      </c>
      <c r="S65">
        <v>6</v>
      </c>
      <c r="T65">
        <v>4</v>
      </c>
      <c r="U65">
        <f>SUM(E65+G65+I65+K65+M65+O65+Q65+S65)</f>
        <v>43</v>
      </c>
      <c r="V65" t="s">
        <v>4</v>
      </c>
      <c r="W65" s="2">
        <f>SUM(F65+H65+J65+L65+N65+P65+R65+T65)</f>
        <v>23</v>
      </c>
      <c r="X65" s="7">
        <v>14</v>
      </c>
      <c r="Y65" s="41"/>
    </row>
    <row r="67" spans="1:25" ht="13.5" thickBot="1">
      <c r="A67" s="134" t="s">
        <v>300</v>
      </c>
      <c r="B67" s="134" t="s">
        <v>1</v>
      </c>
      <c r="C67" s="134" t="s">
        <v>301</v>
      </c>
      <c r="D67" s="134" t="s">
        <v>2</v>
      </c>
      <c r="E67" s="236" t="s">
        <v>99</v>
      </c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135" t="s">
        <v>188</v>
      </c>
      <c r="Y67" s="136" t="s">
        <v>384</v>
      </c>
    </row>
    <row r="68" spans="1:24" ht="13.5" thickTop="1">
      <c r="A68" s="41">
        <v>1</v>
      </c>
      <c r="B68" t="s">
        <v>161</v>
      </c>
      <c r="C68" t="s">
        <v>304</v>
      </c>
      <c r="D68" t="s">
        <v>102</v>
      </c>
      <c r="E68">
        <v>3</v>
      </c>
      <c r="F68">
        <v>3</v>
      </c>
      <c r="G68">
        <v>2</v>
      </c>
      <c r="H68">
        <v>2</v>
      </c>
      <c r="I68">
        <v>0</v>
      </c>
      <c r="J68">
        <v>0</v>
      </c>
      <c r="K68">
        <v>4</v>
      </c>
      <c r="L68">
        <v>2</v>
      </c>
      <c r="M68">
        <v>2</v>
      </c>
      <c r="N68">
        <v>2</v>
      </c>
      <c r="O68">
        <v>3</v>
      </c>
      <c r="P68">
        <v>1</v>
      </c>
      <c r="Q68">
        <v>0</v>
      </c>
      <c r="R68">
        <v>0</v>
      </c>
      <c r="S68">
        <v>1</v>
      </c>
      <c r="T68">
        <v>1</v>
      </c>
      <c r="U68">
        <f>SUM(E68+G68+I68+K68+M68+O68+Q68+S68)</f>
        <v>15</v>
      </c>
      <c r="V68" t="s">
        <v>4</v>
      </c>
      <c r="W68" s="2">
        <f>SUM(F68+H68+J68+L68+N68+P68+R68+T68)</f>
        <v>11</v>
      </c>
      <c r="X68" s="7">
        <v>4</v>
      </c>
    </row>
    <row r="70" spans="1:25" ht="13.5" thickBot="1">
      <c r="A70" s="134" t="s">
        <v>300</v>
      </c>
      <c r="B70" s="134" t="s">
        <v>1</v>
      </c>
      <c r="C70" s="134" t="s">
        <v>301</v>
      </c>
      <c r="D70" s="134" t="s">
        <v>2</v>
      </c>
      <c r="E70" s="236" t="s">
        <v>99</v>
      </c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135" t="s">
        <v>188</v>
      </c>
      <c r="Y70" s="136" t="s">
        <v>384</v>
      </c>
    </row>
    <row r="71" spans="1:24" ht="13.5" thickTop="1">
      <c r="A71">
        <v>1</v>
      </c>
      <c r="B71" t="s">
        <v>375</v>
      </c>
      <c r="C71" t="s">
        <v>305</v>
      </c>
      <c r="D71" t="s">
        <v>97</v>
      </c>
      <c r="E71">
        <v>6</v>
      </c>
      <c r="F71">
        <v>3</v>
      </c>
      <c r="G71">
        <v>6</v>
      </c>
      <c r="H71">
        <v>2</v>
      </c>
      <c r="I71">
        <v>4</v>
      </c>
      <c r="J71">
        <v>3</v>
      </c>
      <c r="K71">
        <v>4</v>
      </c>
      <c r="L71">
        <v>1</v>
      </c>
      <c r="M71">
        <v>4</v>
      </c>
      <c r="N71">
        <v>2</v>
      </c>
      <c r="O71">
        <v>6</v>
      </c>
      <c r="P71">
        <v>1</v>
      </c>
      <c r="Q71">
        <v>3</v>
      </c>
      <c r="R71">
        <v>3</v>
      </c>
      <c r="S71">
        <v>5</v>
      </c>
      <c r="T71">
        <v>3</v>
      </c>
      <c r="U71">
        <f>SUM(E71+G71+I71+K71+M71+O71+Q71+S71)</f>
        <v>38</v>
      </c>
      <c r="V71" t="s">
        <v>4</v>
      </c>
      <c r="W71" s="2">
        <f>SUM(F71+H71+J71+L71+N71+P71+R71+T71)</f>
        <v>18</v>
      </c>
      <c r="X71" s="7">
        <v>7</v>
      </c>
    </row>
    <row r="72" spans="1:24" ht="12.75">
      <c r="A72">
        <v>2</v>
      </c>
      <c r="B72" t="s">
        <v>84</v>
      </c>
      <c r="C72" t="s">
        <v>305</v>
      </c>
      <c r="D72" t="s">
        <v>102</v>
      </c>
      <c r="E72">
        <v>4</v>
      </c>
      <c r="F72">
        <v>3</v>
      </c>
      <c r="G72">
        <v>4</v>
      </c>
      <c r="H72">
        <v>2</v>
      </c>
      <c r="I72">
        <v>4</v>
      </c>
      <c r="J72">
        <v>3</v>
      </c>
      <c r="K72">
        <v>5</v>
      </c>
      <c r="L72">
        <v>3</v>
      </c>
      <c r="M72">
        <v>5</v>
      </c>
      <c r="N72">
        <v>3</v>
      </c>
      <c r="O72">
        <v>6</v>
      </c>
      <c r="P72">
        <v>1</v>
      </c>
      <c r="Q72">
        <v>5</v>
      </c>
      <c r="R72">
        <v>5</v>
      </c>
      <c r="S72">
        <v>3</v>
      </c>
      <c r="T72">
        <v>3</v>
      </c>
      <c r="U72">
        <f>SUM(E72+G72+I72+K72+M72+O72+Q72+S72)</f>
        <v>36</v>
      </c>
      <c r="V72" t="s">
        <v>4</v>
      </c>
      <c r="W72" s="2">
        <f>SUM(F72+H72+J72+L72+N72+P72+R72+T72)</f>
        <v>23</v>
      </c>
      <c r="X72" s="7">
        <v>9</v>
      </c>
    </row>
    <row r="74" spans="1:25" ht="13.5" thickBot="1">
      <c r="A74" s="134" t="s">
        <v>300</v>
      </c>
      <c r="B74" s="134" t="s">
        <v>1</v>
      </c>
      <c r="C74" s="134" t="s">
        <v>301</v>
      </c>
      <c r="D74" s="134" t="s">
        <v>2</v>
      </c>
      <c r="E74" s="236" t="s">
        <v>99</v>
      </c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135" t="s">
        <v>188</v>
      </c>
      <c r="Y74" s="136" t="s">
        <v>384</v>
      </c>
    </row>
    <row r="75" spans="1:25" ht="13.5" thickTop="1">
      <c r="A75">
        <v>1</v>
      </c>
      <c r="B75" t="s">
        <v>56</v>
      </c>
      <c r="C75" t="s">
        <v>306</v>
      </c>
      <c r="D75" t="s">
        <v>97</v>
      </c>
      <c r="E75">
        <v>6</v>
      </c>
      <c r="F75">
        <v>3</v>
      </c>
      <c r="G75">
        <v>5</v>
      </c>
      <c r="H75">
        <v>2</v>
      </c>
      <c r="I75">
        <v>6</v>
      </c>
      <c r="J75">
        <v>3</v>
      </c>
      <c r="K75">
        <v>6</v>
      </c>
      <c r="L75">
        <v>3</v>
      </c>
      <c r="M75">
        <v>6</v>
      </c>
      <c r="N75">
        <v>3</v>
      </c>
      <c r="O75">
        <v>6</v>
      </c>
      <c r="P75">
        <v>1</v>
      </c>
      <c r="Q75">
        <v>6</v>
      </c>
      <c r="R75">
        <v>6</v>
      </c>
      <c r="S75">
        <v>5</v>
      </c>
      <c r="T75">
        <v>3</v>
      </c>
      <c r="U75">
        <f>SUM(E75+G75+I75+K75+M75+O75+Q75+S75)</f>
        <v>46</v>
      </c>
      <c r="V75" t="s">
        <v>4</v>
      </c>
      <c r="W75" s="2">
        <f>SUM(F75+H75+J75+L75+N75+P75+R75+T75)</f>
        <v>24</v>
      </c>
      <c r="X75" s="7">
        <v>11</v>
      </c>
      <c r="Y75" t="s">
        <v>318</v>
      </c>
    </row>
    <row r="76" spans="1:24" ht="12.75">
      <c r="A76">
        <v>2</v>
      </c>
      <c r="B76" t="s">
        <v>8</v>
      </c>
      <c r="C76" t="s">
        <v>306</v>
      </c>
      <c r="D76" t="s">
        <v>97</v>
      </c>
      <c r="E76">
        <v>5</v>
      </c>
      <c r="F76">
        <v>3</v>
      </c>
      <c r="G76">
        <v>6</v>
      </c>
      <c r="H76">
        <v>2</v>
      </c>
      <c r="I76">
        <v>6</v>
      </c>
      <c r="J76">
        <v>3</v>
      </c>
      <c r="K76">
        <v>5</v>
      </c>
      <c r="L76">
        <v>2</v>
      </c>
      <c r="M76">
        <v>6</v>
      </c>
      <c r="N76">
        <v>3</v>
      </c>
      <c r="O76">
        <v>6</v>
      </c>
      <c r="P76">
        <v>1</v>
      </c>
      <c r="Q76">
        <v>5</v>
      </c>
      <c r="R76">
        <v>5</v>
      </c>
      <c r="S76">
        <v>4</v>
      </c>
      <c r="T76">
        <v>4</v>
      </c>
      <c r="U76">
        <f>SUM(E76+G76+I76+K76+M76+O76+Q76+S76)</f>
        <v>43</v>
      </c>
      <c r="V76" t="s">
        <v>4</v>
      </c>
      <c r="W76" s="2">
        <f>SUM(F76+H76+J76+L76+N76+P76+R76+T76)</f>
        <v>23</v>
      </c>
      <c r="X76" s="7">
        <v>15</v>
      </c>
    </row>
    <row r="78" spans="1:25" ht="13.5" thickBot="1">
      <c r="A78" s="134" t="s">
        <v>300</v>
      </c>
      <c r="B78" s="134" t="s">
        <v>1</v>
      </c>
      <c r="C78" s="134" t="s">
        <v>301</v>
      </c>
      <c r="D78" s="134" t="s">
        <v>2</v>
      </c>
      <c r="E78" s="236" t="s">
        <v>99</v>
      </c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135" t="s">
        <v>188</v>
      </c>
      <c r="Y78" s="136" t="s">
        <v>384</v>
      </c>
    </row>
    <row r="79" spans="1:24" ht="13.5" thickTop="1">
      <c r="A79">
        <v>1</v>
      </c>
      <c r="B79" t="s">
        <v>155</v>
      </c>
      <c r="C79" t="s">
        <v>309</v>
      </c>
      <c r="D79" t="s">
        <v>108</v>
      </c>
      <c r="E79">
        <v>1</v>
      </c>
      <c r="F79">
        <v>1</v>
      </c>
      <c r="G79">
        <v>5</v>
      </c>
      <c r="H79">
        <v>2</v>
      </c>
      <c r="I79">
        <v>5</v>
      </c>
      <c r="J79">
        <v>3</v>
      </c>
      <c r="K79">
        <v>6</v>
      </c>
      <c r="L79">
        <v>3</v>
      </c>
      <c r="M79">
        <v>5</v>
      </c>
      <c r="N79">
        <v>3</v>
      </c>
      <c r="O79">
        <v>6</v>
      </c>
      <c r="P79">
        <v>1</v>
      </c>
      <c r="Q79">
        <v>5</v>
      </c>
      <c r="R79">
        <v>5</v>
      </c>
      <c r="S79">
        <v>6</v>
      </c>
      <c r="T79">
        <v>4</v>
      </c>
      <c r="U79">
        <f>SUM(E79+G79+I79+K79+M79+O79+Q79+S79)</f>
        <v>39</v>
      </c>
      <c r="V79" t="s">
        <v>4</v>
      </c>
      <c r="W79" s="2">
        <f>SUM(F79+H79+J79+L79+N79+P79+R79+T79)</f>
        <v>22</v>
      </c>
      <c r="X79" s="7">
        <v>13</v>
      </c>
    </row>
    <row r="81" spans="1:25" ht="13.5" thickBot="1">
      <c r="A81" s="134" t="s">
        <v>300</v>
      </c>
      <c r="B81" s="134" t="s">
        <v>1</v>
      </c>
      <c r="C81" s="134" t="s">
        <v>301</v>
      </c>
      <c r="D81" s="134" t="s">
        <v>2</v>
      </c>
      <c r="E81" s="236" t="s">
        <v>99</v>
      </c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135" t="s">
        <v>188</v>
      </c>
      <c r="Y81" s="136" t="s">
        <v>384</v>
      </c>
    </row>
    <row r="82" spans="1:25" ht="13.5" thickTop="1">
      <c r="A82">
        <v>1</v>
      </c>
      <c r="B82" t="s">
        <v>74</v>
      </c>
      <c r="C82" t="s">
        <v>310</v>
      </c>
      <c r="D82" t="s">
        <v>102</v>
      </c>
      <c r="E82">
        <v>5</v>
      </c>
      <c r="F82">
        <v>3</v>
      </c>
      <c r="G82">
        <v>6</v>
      </c>
      <c r="H82">
        <v>2</v>
      </c>
      <c r="I82">
        <v>6</v>
      </c>
      <c r="J82">
        <v>3</v>
      </c>
      <c r="K82">
        <v>6</v>
      </c>
      <c r="L82">
        <v>3</v>
      </c>
      <c r="M82">
        <v>6</v>
      </c>
      <c r="N82">
        <v>3</v>
      </c>
      <c r="O82">
        <v>6</v>
      </c>
      <c r="P82">
        <v>1</v>
      </c>
      <c r="Q82">
        <v>5</v>
      </c>
      <c r="R82">
        <v>5</v>
      </c>
      <c r="S82">
        <v>5</v>
      </c>
      <c r="T82">
        <v>4</v>
      </c>
      <c r="U82">
        <f aca="true" t="shared" si="6" ref="U82:U87">SUM(E82+G82+I82+K82+M82+O82+Q82+S82)</f>
        <v>45</v>
      </c>
      <c r="V82" t="s">
        <v>4</v>
      </c>
      <c r="W82" s="2">
        <f aca="true" t="shared" si="7" ref="W82:W87">SUM(F82+H82+J82+L82+N82+P82+R82+T82)</f>
        <v>24</v>
      </c>
      <c r="X82" s="7">
        <v>15</v>
      </c>
      <c r="Y82" t="s">
        <v>318</v>
      </c>
    </row>
    <row r="83" spans="1:24" ht="12.75">
      <c r="A83">
        <v>2</v>
      </c>
      <c r="B83" t="s">
        <v>68</v>
      </c>
      <c r="C83" t="s">
        <v>310</v>
      </c>
      <c r="D83" t="s">
        <v>97</v>
      </c>
      <c r="E83">
        <v>6</v>
      </c>
      <c r="F83">
        <v>3</v>
      </c>
      <c r="G83">
        <v>6</v>
      </c>
      <c r="H83">
        <v>2</v>
      </c>
      <c r="I83">
        <v>6</v>
      </c>
      <c r="J83">
        <v>3</v>
      </c>
      <c r="K83">
        <v>6</v>
      </c>
      <c r="L83">
        <v>3</v>
      </c>
      <c r="M83">
        <v>3</v>
      </c>
      <c r="N83">
        <v>3</v>
      </c>
      <c r="O83">
        <v>6</v>
      </c>
      <c r="P83">
        <v>1</v>
      </c>
      <c r="Q83">
        <v>2</v>
      </c>
      <c r="R83">
        <v>2</v>
      </c>
      <c r="S83">
        <v>6</v>
      </c>
      <c r="T83">
        <v>4</v>
      </c>
      <c r="U83">
        <f t="shared" si="6"/>
        <v>41</v>
      </c>
      <c r="V83" t="s">
        <v>4</v>
      </c>
      <c r="W83" s="2">
        <f t="shared" si="7"/>
        <v>21</v>
      </c>
      <c r="X83" s="7">
        <v>6</v>
      </c>
    </row>
    <row r="84" spans="1:24" ht="12.75">
      <c r="A84">
        <v>3</v>
      </c>
      <c r="B84" t="s">
        <v>17</v>
      </c>
      <c r="C84" t="s">
        <v>310</v>
      </c>
      <c r="D84" t="s">
        <v>114</v>
      </c>
      <c r="E84">
        <v>4</v>
      </c>
      <c r="F84">
        <v>3</v>
      </c>
      <c r="G84">
        <v>3</v>
      </c>
      <c r="H84">
        <v>2</v>
      </c>
      <c r="I84">
        <v>6</v>
      </c>
      <c r="J84">
        <v>3</v>
      </c>
      <c r="K84">
        <v>4</v>
      </c>
      <c r="L84">
        <v>3</v>
      </c>
      <c r="M84">
        <v>5</v>
      </c>
      <c r="N84">
        <v>3</v>
      </c>
      <c r="O84">
        <v>4</v>
      </c>
      <c r="P84">
        <v>1</v>
      </c>
      <c r="Q84">
        <v>2</v>
      </c>
      <c r="R84">
        <v>2</v>
      </c>
      <c r="S84">
        <v>4</v>
      </c>
      <c r="T84">
        <v>3</v>
      </c>
      <c r="U84">
        <f t="shared" si="6"/>
        <v>32</v>
      </c>
      <c r="V84" t="s">
        <v>4</v>
      </c>
      <c r="W84" s="2">
        <f t="shared" si="7"/>
        <v>20</v>
      </c>
      <c r="X84" s="7">
        <v>8</v>
      </c>
    </row>
    <row r="85" spans="1:24" ht="12.75">
      <c r="A85">
        <v>4</v>
      </c>
      <c r="B85" t="s">
        <v>319</v>
      </c>
      <c r="C85" t="s">
        <v>310</v>
      </c>
      <c r="D85" t="s">
        <v>114</v>
      </c>
      <c r="E85">
        <v>2</v>
      </c>
      <c r="F85">
        <v>2</v>
      </c>
      <c r="G85">
        <v>6</v>
      </c>
      <c r="H85">
        <v>2</v>
      </c>
      <c r="I85">
        <v>2</v>
      </c>
      <c r="J85">
        <v>1</v>
      </c>
      <c r="K85">
        <v>5</v>
      </c>
      <c r="L85">
        <v>3</v>
      </c>
      <c r="M85">
        <v>3</v>
      </c>
      <c r="N85">
        <v>3</v>
      </c>
      <c r="O85">
        <v>6</v>
      </c>
      <c r="P85">
        <v>1</v>
      </c>
      <c r="Q85">
        <v>1</v>
      </c>
      <c r="R85">
        <v>1</v>
      </c>
      <c r="S85">
        <v>6</v>
      </c>
      <c r="T85">
        <v>4</v>
      </c>
      <c r="U85">
        <f t="shared" si="6"/>
        <v>31</v>
      </c>
      <c r="V85" t="s">
        <v>4</v>
      </c>
      <c r="W85" s="2">
        <f t="shared" si="7"/>
        <v>17</v>
      </c>
      <c r="X85" s="7">
        <v>7</v>
      </c>
    </row>
    <row r="86" spans="1:24" ht="12.75">
      <c r="A86">
        <v>5</v>
      </c>
      <c r="B86" t="s">
        <v>334</v>
      </c>
      <c r="C86" t="s">
        <v>310</v>
      </c>
      <c r="D86" t="s">
        <v>97</v>
      </c>
      <c r="E86">
        <v>3</v>
      </c>
      <c r="F86">
        <v>2</v>
      </c>
      <c r="G86">
        <v>3</v>
      </c>
      <c r="H86">
        <v>2</v>
      </c>
      <c r="I86">
        <v>0</v>
      </c>
      <c r="J86">
        <v>0</v>
      </c>
      <c r="K86">
        <v>5</v>
      </c>
      <c r="L86">
        <v>3</v>
      </c>
      <c r="M86">
        <v>1</v>
      </c>
      <c r="N86">
        <v>1</v>
      </c>
      <c r="O86">
        <v>6</v>
      </c>
      <c r="P86">
        <v>1</v>
      </c>
      <c r="Q86">
        <v>3</v>
      </c>
      <c r="R86">
        <v>3</v>
      </c>
      <c r="S86">
        <v>3</v>
      </c>
      <c r="T86">
        <v>2</v>
      </c>
      <c r="U86">
        <f t="shared" si="6"/>
        <v>24</v>
      </c>
      <c r="V86" t="s">
        <v>4</v>
      </c>
      <c r="W86" s="2">
        <f t="shared" si="7"/>
        <v>14</v>
      </c>
      <c r="X86" s="7">
        <v>7</v>
      </c>
    </row>
    <row r="87" spans="1:24" ht="12.75">
      <c r="A87">
        <v>6</v>
      </c>
      <c r="B87" t="s">
        <v>76</v>
      </c>
      <c r="C87" t="s">
        <v>310</v>
      </c>
      <c r="D87" t="s">
        <v>110</v>
      </c>
      <c r="E87">
        <v>0</v>
      </c>
      <c r="F87">
        <v>0</v>
      </c>
      <c r="G87">
        <v>3</v>
      </c>
      <c r="H87">
        <v>1</v>
      </c>
      <c r="I87">
        <v>2</v>
      </c>
      <c r="J87">
        <v>2</v>
      </c>
      <c r="K87">
        <v>2</v>
      </c>
      <c r="L87">
        <v>2</v>
      </c>
      <c r="M87">
        <v>5</v>
      </c>
      <c r="N87">
        <v>3</v>
      </c>
      <c r="O87">
        <v>4</v>
      </c>
      <c r="P87">
        <v>1</v>
      </c>
      <c r="Q87">
        <v>2</v>
      </c>
      <c r="R87">
        <v>2</v>
      </c>
      <c r="S87">
        <v>2</v>
      </c>
      <c r="T87">
        <v>2</v>
      </c>
      <c r="U87">
        <f t="shared" si="6"/>
        <v>20</v>
      </c>
      <c r="V87" t="s">
        <v>4</v>
      </c>
      <c r="W87" s="2">
        <f t="shared" si="7"/>
        <v>13</v>
      </c>
      <c r="X87" s="7">
        <v>2</v>
      </c>
    </row>
    <row r="89" spans="1:25" ht="13.5" thickBot="1">
      <c r="A89" s="134" t="s">
        <v>300</v>
      </c>
      <c r="B89" s="134" t="s">
        <v>1</v>
      </c>
      <c r="C89" s="134" t="s">
        <v>301</v>
      </c>
      <c r="D89" s="134" t="s">
        <v>2</v>
      </c>
      <c r="E89" s="236" t="s">
        <v>99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135" t="s">
        <v>188</v>
      </c>
      <c r="Y89" s="136" t="s">
        <v>384</v>
      </c>
    </row>
    <row r="90" spans="1:25" ht="13.5" thickTop="1">
      <c r="A90">
        <v>1</v>
      </c>
      <c r="B90" t="s">
        <v>123</v>
      </c>
      <c r="C90" t="s">
        <v>311</v>
      </c>
      <c r="D90" t="s">
        <v>110</v>
      </c>
      <c r="E90">
        <v>6</v>
      </c>
      <c r="F90">
        <v>3</v>
      </c>
      <c r="G90">
        <v>6</v>
      </c>
      <c r="H90">
        <v>2</v>
      </c>
      <c r="I90">
        <v>6</v>
      </c>
      <c r="J90">
        <v>3</v>
      </c>
      <c r="K90">
        <v>6</v>
      </c>
      <c r="L90">
        <v>3</v>
      </c>
      <c r="M90">
        <v>5</v>
      </c>
      <c r="N90">
        <v>3</v>
      </c>
      <c r="O90">
        <v>6</v>
      </c>
      <c r="P90">
        <v>1</v>
      </c>
      <c r="Q90">
        <v>6</v>
      </c>
      <c r="R90">
        <v>6</v>
      </c>
      <c r="S90">
        <v>6</v>
      </c>
      <c r="T90">
        <v>4</v>
      </c>
      <c r="U90">
        <f aca="true" t="shared" si="8" ref="U90:U101">SUM(E90+G90+I90+K90+M90+O90+Q90+S90)</f>
        <v>47</v>
      </c>
      <c r="V90" t="s">
        <v>4</v>
      </c>
      <c r="W90" s="2">
        <f aca="true" t="shared" si="9" ref="W90:W101">SUM(F90+H90+J90+L90+N90+P90+R90+T90)</f>
        <v>25</v>
      </c>
      <c r="X90" s="7">
        <v>15</v>
      </c>
      <c r="Y90" t="s">
        <v>317</v>
      </c>
    </row>
    <row r="91" spans="1:25" ht="12.75">
      <c r="A91">
        <v>2</v>
      </c>
      <c r="B91" t="s">
        <v>71</v>
      </c>
      <c r="C91" t="s">
        <v>311</v>
      </c>
      <c r="D91" t="s">
        <v>108</v>
      </c>
      <c r="E91">
        <v>6</v>
      </c>
      <c r="F91">
        <v>3</v>
      </c>
      <c r="G91">
        <v>6</v>
      </c>
      <c r="H91">
        <v>2</v>
      </c>
      <c r="I91">
        <v>5</v>
      </c>
      <c r="J91">
        <v>3</v>
      </c>
      <c r="K91">
        <v>6</v>
      </c>
      <c r="L91">
        <v>3</v>
      </c>
      <c r="M91">
        <v>6</v>
      </c>
      <c r="N91">
        <v>3</v>
      </c>
      <c r="O91">
        <v>6</v>
      </c>
      <c r="P91">
        <v>1</v>
      </c>
      <c r="Q91">
        <v>6</v>
      </c>
      <c r="R91">
        <v>6</v>
      </c>
      <c r="S91">
        <v>6</v>
      </c>
      <c r="T91">
        <v>4</v>
      </c>
      <c r="U91">
        <f t="shared" si="8"/>
        <v>47</v>
      </c>
      <c r="V91" t="s">
        <v>4</v>
      </c>
      <c r="W91" s="2">
        <f t="shared" si="9"/>
        <v>25</v>
      </c>
      <c r="X91" s="7">
        <v>12</v>
      </c>
      <c r="Y91" t="s">
        <v>317</v>
      </c>
    </row>
    <row r="92" spans="1:25" ht="12.75">
      <c r="A92">
        <v>3</v>
      </c>
      <c r="B92" t="s">
        <v>326</v>
      </c>
      <c r="C92" t="s">
        <v>311</v>
      </c>
      <c r="D92" t="s">
        <v>108</v>
      </c>
      <c r="E92">
        <v>6</v>
      </c>
      <c r="F92">
        <v>3</v>
      </c>
      <c r="G92">
        <v>6</v>
      </c>
      <c r="H92">
        <v>2</v>
      </c>
      <c r="I92">
        <v>6</v>
      </c>
      <c r="J92">
        <v>3</v>
      </c>
      <c r="K92">
        <v>6</v>
      </c>
      <c r="L92">
        <v>3</v>
      </c>
      <c r="M92">
        <v>6</v>
      </c>
      <c r="N92">
        <v>3</v>
      </c>
      <c r="O92">
        <v>6</v>
      </c>
      <c r="P92">
        <v>1</v>
      </c>
      <c r="Q92">
        <v>6</v>
      </c>
      <c r="R92">
        <v>6</v>
      </c>
      <c r="S92">
        <v>5</v>
      </c>
      <c r="T92">
        <v>4</v>
      </c>
      <c r="U92">
        <f t="shared" si="8"/>
        <v>47</v>
      </c>
      <c r="V92" t="s">
        <v>4</v>
      </c>
      <c r="W92" s="2">
        <f t="shared" si="9"/>
        <v>25</v>
      </c>
      <c r="X92" s="7">
        <v>8</v>
      </c>
      <c r="Y92" t="s">
        <v>317</v>
      </c>
    </row>
    <row r="93" spans="1:25" ht="12.75">
      <c r="A93">
        <v>4</v>
      </c>
      <c r="B93" t="s">
        <v>14</v>
      </c>
      <c r="C93" t="s">
        <v>311</v>
      </c>
      <c r="D93" t="s">
        <v>102</v>
      </c>
      <c r="E93">
        <v>6</v>
      </c>
      <c r="F93">
        <v>3</v>
      </c>
      <c r="G93">
        <v>6</v>
      </c>
      <c r="H93">
        <v>2</v>
      </c>
      <c r="I93">
        <v>4</v>
      </c>
      <c r="J93">
        <v>3</v>
      </c>
      <c r="K93">
        <v>6</v>
      </c>
      <c r="L93">
        <v>3</v>
      </c>
      <c r="M93">
        <v>6</v>
      </c>
      <c r="N93">
        <v>3</v>
      </c>
      <c r="O93">
        <v>6</v>
      </c>
      <c r="P93">
        <v>1</v>
      </c>
      <c r="Q93">
        <v>6</v>
      </c>
      <c r="R93">
        <v>6</v>
      </c>
      <c r="S93">
        <v>6</v>
      </c>
      <c r="T93">
        <v>4</v>
      </c>
      <c r="U93">
        <f t="shared" si="8"/>
        <v>46</v>
      </c>
      <c r="V93" t="s">
        <v>4</v>
      </c>
      <c r="W93" s="2">
        <f t="shared" si="9"/>
        <v>25</v>
      </c>
      <c r="X93" s="7">
        <v>14</v>
      </c>
      <c r="Y93" t="s">
        <v>318</v>
      </c>
    </row>
    <row r="94" spans="1:25" ht="12.75">
      <c r="A94">
        <v>5</v>
      </c>
      <c r="B94" t="s">
        <v>9</v>
      </c>
      <c r="C94" t="s">
        <v>311</v>
      </c>
      <c r="D94" t="s">
        <v>114</v>
      </c>
      <c r="E94">
        <v>6</v>
      </c>
      <c r="F94">
        <v>3</v>
      </c>
      <c r="G94">
        <v>6</v>
      </c>
      <c r="H94">
        <v>2</v>
      </c>
      <c r="I94">
        <v>5</v>
      </c>
      <c r="J94">
        <v>3</v>
      </c>
      <c r="K94">
        <v>6</v>
      </c>
      <c r="L94">
        <v>3</v>
      </c>
      <c r="M94">
        <v>6</v>
      </c>
      <c r="N94">
        <v>3</v>
      </c>
      <c r="O94">
        <v>6</v>
      </c>
      <c r="P94">
        <v>1</v>
      </c>
      <c r="Q94">
        <v>5</v>
      </c>
      <c r="R94">
        <v>5</v>
      </c>
      <c r="S94">
        <v>6</v>
      </c>
      <c r="T94">
        <v>4</v>
      </c>
      <c r="U94">
        <f t="shared" si="8"/>
        <v>46</v>
      </c>
      <c r="V94" t="s">
        <v>4</v>
      </c>
      <c r="W94" s="2">
        <f t="shared" si="9"/>
        <v>24</v>
      </c>
      <c r="X94" s="7">
        <v>14</v>
      </c>
      <c r="Y94" t="s">
        <v>318</v>
      </c>
    </row>
    <row r="95" spans="1:25" ht="12.75">
      <c r="A95">
        <v>6</v>
      </c>
      <c r="B95" t="s">
        <v>389</v>
      </c>
      <c r="C95" t="s">
        <v>311</v>
      </c>
      <c r="D95" t="s">
        <v>97</v>
      </c>
      <c r="E95">
        <v>5</v>
      </c>
      <c r="F95">
        <v>3</v>
      </c>
      <c r="G95">
        <v>6</v>
      </c>
      <c r="H95">
        <v>2</v>
      </c>
      <c r="I95">
        <v>5</v>
      </c>
      <c r="J95">
        <v>3</v>
      </c>
      <c r="K95">
        <v>6</v>
      </c>
      <c r="L95">
        <v>3</v>
      </c>
      <c r="M95">
        <v>6</v>
      </c>
      <c r="N95">
        <v>3</v>
      </c>
      <c r="O95">
        <v>6</v>
      </c>
      <c r="P95">
        <v>1</v>
      </c>
      <c r="Q95">
        <v>5</v>
      </c>
      <c r="R95">
        <v>1</v>
      </c>
      <c r="S95">
        <v>6</v>
      </c>
      <c r="T95">
        <v>4</v>
      </c>
      <c r="U95">
        <f t="shared" si="8"/>
        <v>45</v>
      </c>
      <c r="V95" t="s">
        <v>4</v>
      </c>
      <c r="W95" s="2">
        <f t="shared" si="9"/>
        <v>20</v>
      </c>
      <c r="X95" s="7">
        <v>10</v>
      </c>
      <c r="Y95" t="s">
        <v>318</v>
      </c>
    </row>
    <row r="96" spans="1:24" ht="12.75">
      <c r="A96">
        <v>7</v>
      </c>
      <c r="B96" t="s">
        <v>11</v>
      </c>
      <c r="C96" t="s">
        <v>311</v>
      </c>
      <c r="D96" t="s">
        <v>97</v>
      </c>
      <c r="E96">
        <v>4</v>
      </c>
      <c r="F96">
        <v>3</v>
      </c>
      <c r="G96">
        <v>4</v>
      </c>
      <c r="H96">
        <v>2</v>
      </c>
      <c r="I96">
        <v>6</v>
      </c>
      <c r="J96">
        <v>3</v>
      </c>
      <c r="K96">
        <v>6</v>
      </c>
      <c r="L96">
        <v>3</v>
      </c>
      <c r="M96">
        <v>6</v>
      </c>
      <c r="N96">
        <v>3</v>
      </c>
      <c r="O96">
        <v>6</v>
      </c>
      <c r="P96">
        <v>1</v>
      </c>
      <c r="Q96">
        <v>6</v>
      </c>
      <c r="R96">
        <v>6</v>
      </c>
      <c r="S96">
        <v>6</v>
      </c>
      <c r="T96">
        <v>4</v>
      </c>
      <c r="U96">
        <f t="shared" si="8"/>
        <v>44</v>
      </c>
      <c r="V96" t="s">
        <v>4</v>
      </c>
      <c r="W96" s="2">
        <f t="shared" si="9"/>
        <v>25</v>
      </c>
      <c r="X96" s="7">
        <v>11</v>
      </c>
    </row>
    <row r="97" spans="1:24" ht="12.75">
      <c r="A97">
        <v>8</v>
      </c>
      <c r="B97" t="s">
        <v>41</v>
      </c>
      <c r="C97" t="s">
        <v>311</v>
      </c>
      <c r="D97" t="s">
        <v>102</v>
      </c>
      <c r="E97">
        <v>6</v>
      </c>
      <c r="F97">
        <v>3</v>
      </c>
      <c r="G97">
        <v>6</v>
      </c>
      <c r="H97">
        <v>2</v>
      </c>
      <c r="I97">
        <v>6</v>
      </c>
      <c r="J97">
        <v>3</v>
      </c>
      <c r="K97">
        <v>3</v>
      </c>
      <c r="L97">
        <v>2</v>
      </c>
      <c r="M97">
        <v>4</v>
      </c>
      <c r="N97">
        <v>2</v>
      </c>
      <c r="O97">
        <v>5</v>
      </c>
      <c r="P97">
        <v>1</v>
      </c>
      <c r="Q97">
        <v>5</v>
      </c>
      <c r="R97">
        <v>5</v>
      </c>
      <c r="S97">
        <v>5</v>
      </c>
      <c r="T97">
        <v>4</v>
      </c>
      <c r="U97">
        <f t="shared" si="8"/>
        <v>40</v>
      </c>
      <c r="V97" t="s">
        <v>4</v>
      </c>
      <c r="W97" s="2">
        <f t="shared" si="9"/>
        <v>22</v>
      </c>
      <c r="X97" s="7">
        <v>3</v>
      </c>
    </row>
    <row r="98" spans="1:24" ht="12.75">
      <c r="A98">
        <v>9</v>
      </c>
      <c r="B98" t="s">
        <v>72</v>
      </c>
      <c r="C98" t="s">
        <v>311</v>
      </c>
      <c r="D98" t="s">
        <v>102</v>
      </c>
      <c r="E98">
        <v>3</v>
      </c>
      <c r="F98">
        <v>2</v>
      </c>
      <c r="G98">
        <v>6</v>
      </c>
      <c r="H98">
        <v>2</v>
      </c>
      <c r="I98">
        <v>4</v>
      </c>
      <c r="J98">
        <v>3</v>
      </c>
      <c r="K98">
        <v>6</v>
      </c>
      <c r="L98">
        <v>3</v>
      </c>
      <c r="M98">
        <v>6</v>
      </c>
      <c r="N98">
        <v>3</v>
      </c>
      <c r="O98">
        <v>5</v>
      </c>
      <c r="P98">
        <v>1</v>
      </c>
      <c r="Q98">
        <v>3</v>
      </c>
      <c r="R98">
        <v>3</v>
      </c>
      <c r="S98">
        <v>5</v>
      </c>
      <c r="T98">
        <v>3</v>
      </c>
      <c r="U98">
        <f t="shared" si="8"/>
        <v>38</v>
      </c>
      <c r="V98" t="s">
        <v>4</v>
      </c>
      <c r="W98" s="2">
        <f t="shared" si="9"/>
        <v>20</v>
      </c>
      <c r="X98" s="7">
        <v>8</v>
      </c>
    </row>
    <row r="99" spans="1:24" ht="12.75">
      <c r="A99">
        <v>10</v>
      </c>
      <c r="B99" t="s">
        <v>59</v>
      </c>
      <c r="C99" t="s">
        <v>311</v>
      </c>
      <c r="D99" t="s">
        <v>108</v>
      </c>
      <c r="E99">
        <v>4</v>
      </c>
      <c r="F99">
        <v>3</v>
      </c>
      <c r="G99">
        <v>6</v>
      </c>
      <c r="H99">
        <v>2</v>
      </c>
      <c r="I99">
        <v>4</v>
      </c>
      <c r="J99">
        <v>3</v>
      </c>
      <c r="K99">
        <v>6</v>
      </c>
      <c r="L99">
        <v>3</v>
      </c>
      <c r="M99">
        <v>5</v>
      </c>
      <c r="N99">
        <v>3</v>
      </c>
      <c r="O99">
        <v>3</v>
      </c>
      <c r="P99">
        <v>1</v>
      </c>
      <c r="Q99">
        <v>3</v>
      </c>
      <c r="R99">
        <v>3</v>
      </c>
      <c r="S99">
        <v>6</v>
      </c>
      <c r="T99">
        <v>4</v>
      </c>
      <c r="U99">
        <f t="shared" si="8"/>
        <v>37</v>
      </c>
      <c r="V99" t="s">
        <v>4</v>
      </c>
      <c r="W99" s="2">
        <f t="shared" si="9"/>
        <v>22</v>
      </c>
      <c r="X99" s="7">
        <v>14</v>
      </c>
    </row>
    <row r="100" spans="1:24" ht="12.75">
      <c r="A100">
        <v>11</v>
      </c>
      <c r="B100" t="s">
        <v>42</v>
      </c>
      <c r="C100" t="s">
        <v>311</v>
      </c>
      <c r="D100" t="s">
        <v>102</v>
      </c>
      <c r="E100">
        <v>1</v>
      </c>
      <c r="F100">
        <v>1</v>
      </c>
      <c r="G100">
        <v>5</v>
      </c>
      <c r="H100">
        <v>2</v>
      </c>
      <c r="I100">
        <v>1</v>
      </c>
      <c r="J100">
        <v>1</v>
      </c>
      <c r="K100">
        <v>6</v>
      </c>
      <c r="L100">
        <v>3</v>
      </c>
      <c r="M100">
        <v>5</v>
      </c>
      <c r="N100">
        <v>3</v>
      </c>
      <c r="O100">
        <v>6</v>
      </c>
      <c r="P100">
        <v>1</v>
      </c>
      <c r="Q100">
        <v>4</v>
      </c>
      <c r="R100">
        <v>4</v>
      </c>
      <c r="S100">
        <v>4</v>
      </c>
      <c r="T100">
        <v>3</v>
      </c>
      <c r="U100">
        <f t="shared" si="8"/>
        <v>32</v>
      </c>
      <c r="V100" t="s">
        <v>4</v>
      </c>
      <c r="W100" s="2">
        <f t="shared" si="9"/>
        <v>18</v>
      </c>
      <c r="X100" s="7">
        <v>9</v>
      </c>
    </row>
    <row r="101" spans="1:24" ht="12.75">
      <c r="A101">
        <v>12</v>
      </c>
      <c r="B101" t="s">
        <v>50</v>
      </c>
      <c r="C101" t="s">
        <v>311</v>
      </c>
      <c r="D101" t="s">
        <v>97</v>
      </c>
      <c r="E101">
        <v>3</v>
      </c>
      <c r="F101">
        <v>2</v>
      </c>
      <c r="G101">
        <v>4</v>
      </c>
      <c r="H101">
        <v>2</v>
      </c>
      <c r="I101">
        <v>5</v>
      </c>
      <c r="J101">
        <v>3</v>
      </c>
      <c r="K101">
        <v>5</v>
      </c>
      <c r="L101">
        <v>3</v>
      </c>
      <c r="M101">
        <v>5</v>
      </c>
      <c r="N101">
        <v>3</v>
      </c>
      <c r="O101">
        <v>4</v>
      </c>
      <c r="P101">
        <v>1</v>
      </c>
      <c r="Q101">
        <v>0</v>
      </c>
      <c r="R101">
        <v>0</v>
      </c>
      <c r="S101">
        <v>5</v>
      </c>
      <c r="T101">
        <v>4</v>
      </c>
      <c r="U101">
        <f t="shared" si="8"/>
        <v>31</v>
      </c>
      <c r="V101" t="s">
        <v>4</v>
      </c>
      <c r="W101" s="2">
        <f t="shared" si="9"/>
        <v>18</v>
      </c>
      <c r="X101" s="7">
        <v>10</v>
      </c>
    </row>
    <row r="103" spans="1:25" ht="13.5" thickBot="1">
      <c r="A103" s="134" t="s">
        <v>300</v>
      </c>
      <c r="B103" s="134" t="s">
        <v>1</v>
      </c>
      <c r="C103" s="134" t="s">
        <v>301</v>
      </c>
      <c r="D103" s="134" t="s">
        <v>2</v>
      </c>
      <c r="E103" s="236" t="s">
        <v>99</v>
      </c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135" t="s">
        <v>188</v>
      </c>
      <c r="Y103" s="136" t="s">
        <v>384</v>
      </c>
    </row>
    <row r="104" spans="1:24" ht="13.5" thickTop="1">
      <c r="A104">
        <v>1</v>
      </c>
      <c r="B104" t="s">
        <v>154</v>
      </c>
      <c r="C104" t="s">
        <v>391</v>
      </c>
      <c r="D104" t="s">
        <v>102</v>
      </c>
      <c r="E104">
        <v>4</v>
      </c>
      <c r="F104">
        <v>2</v>
      </c>
      <c r="G104">
        <v>4</v>
      </c>
      <c r="H104">
        <v>2</v>
      </c>
      <c r="I104">
        <v>5</v>
      </c>
      <c r="J104">
        <v>3</v>
      </c>
      <c r="K104">
        <v>4</v>
      </c>
      <c r="L104">
        <v>3</v>
      </c>
      <c r="M104">
        <v>6</v>
      </c>
      <c r="N104">
        <v>3</v>
      </c>
      <c r="O104">
        <v>5</v>
      </c>
      <c r="P104">
        <v>1</v>
      </c>
      <c r="Q104">
        <v>6</v>
      </c>
      <c r="R104">
        <v>6</v>
      </c>
      <c r="S104">
        <v>6</v>
      </c>
      <c r="T104">
        <v>4</v>
      </c>
      <c r="U104">
        <f>SUM(E104+G104+I104+K104+M104+O104+Q104+S104)</f>
        <v>40</v>
      </c>
      <c r="V104" t="s">
        <v>4</v>
      </c>
      <c r="W104" s="2">
        <f>SUM(F104+H104+J104+L104+N104+P104+R104+T104)</f>
        <v>24</v>
      </c>
      <c r="X104" s="7">
        <v>9</v>
      </c>
    </row>
    <row r="105" spans="1:24" ht="12.75">
      <c r="A105">
        <v>2</v>
      </c>
      <c r="B105" t="s">
        <v>77</v>
      </c>
      <c r="C105" t="s">
        <v>391</v>
      </c>
      <c r="D105" t="s">
        <v>110</v>
      </c>
      <c r="E105">
        <v>5</v>
      </c>
      <c r="F105">
        <v>3</v>
      </c>
      <c r="G105">
        <v>5</v>
      </c>
      <c r="H105">
        <v>2</v>
      </c>
      <c r="I105">
        <v>5</v>
      </c>
      <c r="J105">
        <v>3</v>
      </c>
      <c r="K105">
        <v>6</v>
      </c>
      <c r="L105">
        <v>3</v>
      </c>
      <c r="M105">
        <v>3</v>
      </c>
      <c r="N105">
        <v>3</v>
      </c>
      <c r="O105">
        <v>6</v>
      </c>
      <c r="P105">
        <v>1</v>
      </c>
      <c r="Q105">
        <v>4</v>
      </c>
      <c r="R105">
        <v>4</v>
      </c>
      <c r="S105">
        <v>4</v>
      </c>
      <c r="T105">
        <v>3</v>
      </c>
      <c r="U105">
        <f>SUM(E105+G105+I105+K105+M105+O105+Q105+S105)</f>
        <v>38</v>
      </c>
      <c r="V105" t="s">
        <v>4</v>
      </c>
      <c r="W105" s="2">
        <f>SUM(F105+H105+J105+L105+N105+P105+R105+T105)</f>
        <v>22</v>
      </c>
      <c r="X105" s="7">
        <v>9</v>
      </c>
    </row>
    <row r="106" spans="1:24" ht="12.75">
      <c r="A106">
        <v>3</v>
      </c>
      <c r="B106" t="s">
        <v>64</v>
      </c>
      <c r="C106" t="s">
        <v>391</v>
      </c>
      <c r="D106" t="s">
        <v>102</v>
      </c>
      <c r="E106">
        <v>5</v>
      </c>
      <c r="F106">
        <v>3</v>
      </c>
      <c r="G106">
        <v>5</v>
      </c>
      <c r="H106">
        <v>2</v>
      </c>
      <c r="I106">
        <v>6</v>
      </c>
      <c r="J106">
        <v>3</v>
      </c>
      <c r="K106">
        <v>6</v>
      </c>
      <c r="L106">
        <v>3</v>
      </c>
      <c r="M106">
        <v>5</v>
      </c>
      <c r="N106">
        <v>3</v>
      </c>
      <c r="O106">
        <v>3</v>
      </c>
      <c r="P106">
        <v>1</v>
      </c>
      <c r="Q106">
        <v>3</v>
      </c>
      <c r="R106">
        <v>3</v>
      </c>
      <c r="S106">
        <v>3</v>
      </c>
      <c r="T106">
        <v>2</v>
      </c>
      <c r="U106">
        <f>SUM(E106+G106+I106+K106+M106+O106+Q106+S106)</f>
        <v>36</v>
      </c>
      <c r="V106" t="s">
        <v>4</v>
      </c>
      <c r="W106" s="2">
        <f>SUM(F106+H106+J106+L106+N106+P106+R106+T106)</f>
        <v>20</v>
      </c>
      <c r="X106" s="7">
        <v>8</v>
      </c>
    </row>
    <row r="107" spans="1:24" ht="12.75">
      <c r="A107">
        <v>4</v>
      </c>
      <c r="B107" t="s">
        <v>66</v>
      </c>
      <c r="C107" t="s">
        <v>391</v>
      </c>
      <c r="D107" t="s">
        <v>102</v>
      </c>
      <c r="E107">
        <v>3</v>
      </c>
      <c r="F107">
        <v>3</v>
      </c>
      <c r="G107">
        <v>4</v>
      </c>
      <c r="H107">
        <v>2</v>
      </c>
      <c r="I107">
        <v>4</v>
      </c>
      <c r="J107">
        <v>3</v>
      </c>
      <c r="K107">
        <v>4</v>
      </c>
      <c r="L107">
        <v>2</v>
      </c>
      <c r="M107">
        <v>5</v>
      </c>
      <c r="N107">
        <v>3</v>
      </c>
      <c r="O107">
        <v>5</v>
      </c>
      <c r="P107">
        <v>1</v>
      </c>
      <c r="Q107">
        <v>4</v>
      </c>
      <c r="R107">
        <v>4</v>
      </c>
      <c r="S107">
        <v>4</v>
      </c>
      <c r="T107">
        <v>4</v>
      </c>
      <c r="U107">
        <f>SUM(E107+G107+I107+K107+M107+O107+Q107+S107)</f>
        <v>33</v>
      </c>
      <c r="V107" t="s">
        <v>4</v>
      </c>
      <c r="W107" s="2">
        <f>SUM(F107+H107+J107+L107+N107+P107+R107+T107)</f>
        <v>22</v>
      </c>
      <c r="X107" s="7">
        <v>6</v>
      </c>
    </row>
    <row r="108" spans="1:24" ht="12.75">
      <c r="A108">
        <v>5</v>
      </c>
      <c r="B108" t="s">
        <v>392</v>
      </c>
      <c r="C108" t="s">
        <v>391</v>
      </c>
      <c r="D108" t="s">
        <v>110</v>
      </c>
      <c r="E108">
        <v>5</v>
      </c>
      <c r="F108">
        <v>3</v>
      </c>
      <c r="G108">
        <v>5</v>
      </c>
      <c r="H108">
        <v>2</v>
      </c>
      <c r="I108">
        <v>4</v>
      </c>
      <c r="J108">
        <v>3</v>
      </c>
      <c r="K108">
        <v>4</v>
      </c>
      <c r="L108">
        <v>1</v>
      </c>
      <c r="M108">
        <v>6</v>
      </c>
      <c r="N108">
        <v>3</v>
      </c>
      <c r="O108">
        <v>5</v>
      </c>
      <c r="P108">
        <v>1</v>
      </c>
      <c r="Q108">
        <v>2</v>
      </c>
      <c r="R108">
        <v>2</v>
      </c>
      <c r="S108">
        <v>2</v>
      </c>
      <c r="T108">
        <v>1</v>
      </c>
      <c r="U108">
        <f>SUM(E108+G108+I108+K108+M108+O108+Q108+S108)</f>
        <v>33</v>
      </c>
      <c r="V108" t="s">
        <v>4</v>
      </c>
      <c r="W108" s="2">
        <f>SUM(F108+H108+J108+L108+N108+P108+R108+T108)</f>
        <v>16</v>
      </c>
      <c r="X108" s="7">
        <v>13</v>
      </c>
    </row>
  </sheetData>
  <sheetProtection/>
  <mergeCells count="15">
    <mergeCell ref="A2:Y2"/>
    <mergeCell ref="E4:W4"/>
    <mergeCell ref="E8:W8"/>
    <mergeCell ref="E22:W22"/>
    <mergeCell ref="E39:W39"/>
    <mergeCell ref="E78:W78"/>
    <mergeCell ref="E81:W81"/>
    <mergeCell ref="E89:W89"/>
    <mergeCell ref="E103:W103"/>
    <mergeCell ref="E46:W46"/>
    <mergeCell ref="E58:W58"/>
    <mergeCell ref="E62:W62"/>
    <mergeCell ref="E67:W67"/>
    <mergeCell ref="E70:W70"/>
    <mergeCell ref="E74:W7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56">
      <selection activeCell="D7" sqref="D7"/>
    </sheetView>
  </sheetViews>
  <sheetFormatPr defaultColWidth="9.140625" defaultRowHeight="12.75"/>
  <cols>
    <col min="3" max="3" width="16.7109375" style="0" customWidth="1"/>
    <col min="4" max="4" width="12.8515625" style="0" customWidth="1"/>
  </cols>
  <sheetData>
    <row r="1" spans="2:8" ht="18">
      <c r="B1" s="10"/>
      <c r="C1" s="118" t="s">
        <v>393</v>
      </c>
      <c r="D1" s="118"/>
      <c r="E1" s="118"/>
      <c r="F1" s="118"/>
      <c r="G1" s="118"/>
      <c r="H1" s="7"/>
    </row>
    <row r="2" spans="2:8" ht="12.75">
      <c r="B2" s="10"/>
      <c r="H2" s="7"/>
    </row>
    <row r="3" spans="1:8" ht="12.75">
      <c r="A3" s="40" t="s">
        <v>394</v>
      </c>
      <c r="B3" s="78" t="s">
        <v>98</v>
      </c>
      <c r="C3" s="42" t="s">
        <v>1</v>
      </c>
      <c r="D3" s="42" t="s">
        <v>186</v>
      </c>
      <c r="E3" s="42" t="s">
        <v>395</v>
      </c>
      <c r="F3" s="42" t="s">
        <v>396</v>
      </c>
      <c r="G3" s="42" t="s">
        <v>397</v>
      </c>
      <c r="H3" s="78" t="s">
        <v>100</v>
      </c>
    </row>
    <row r="4" spans="1:8" ht="12.75">
      <c r="A4" s="40"/>
      <c r="B4" s="78"/>
      <c r="C4" s="42"/>
      <c r="D4" s="42"/>
      <c r="E4" s="42"/>
      <c r="F4" s="42"/>
      <c r="G4" s="42"/>
      <c r="H4" s="78"/>
    </row>
    <row r="5" spans="1:8" ht="12.75">
      <c r="A5" s="40" t="s">
        <v>385</v>
      </c>
      <c r="B5" s="78">
        <v>1</v>
      </c>
      <c r="C5" s="42" t="s">
        <v>398</v>
      </c>
      <c r="D5" s="42" t="s">
        <v>13</v>
      </c>
      <c r="E5" s="42">
        <v>40</v>
      </c>
      <c r="F5" s="42">
        <v>22</v>
      </c>
      <c r="G5" s="42">
        <v>25</v>
      </c>
      <c r="H5" s="78"/>
    </row>
    <row r="6" spans="1:8" ht="12.75">
      <c r="A6" s="40"/>
      <c r="B6" s="78">
        <v>2</v>
      </c>
      <c r="C6" s="42" t="s">
        <v>399</v>
      </c>
      <c r="D6" s="42" t="s">
        <v>3</v>
      </c>
      <c r="E6" s="42">
        <v>36</v>
      </c>
      <c r="F6" s="42">
        <v>22</v>
      </c>
      <c r="G6" s="42">
        <v>29</v>
      </c>
      <c r="H6" s="78"/>
    </row>
    <row r="7" spans="1:8" ht="12.75">
      <c r="A7" s="40"/>
      <c r="B7" s="78">
        <v>3</v>
      </c>
      <c r="C7" s="42" t="s">
        <v>170</v>
      </c>
      <c r="D7" s="42" t="s">
        <v>6</v>
      </c>
      <c r="E7" s="42">
        <v>33</v>
      </c>
      <c r="F7" s="42">
        <v>20</v>
      </c>
      <c r="G7" s="42">
        <v>28</v>
      </c>
      <c r="H7" s="78"/>
    </row>
    <row r="8" spans="1:8" ht="12.75">
      <c r="A8" s="40"/>
      <c r="B8" s="78">
        <v>4</v>
      </c>
      <c r="C8" s="42" t="s">
        <v>161</v>
      </c>
      <c r="D8" s="42" t="s">
        <v>13</v>
      </c>
      <c r="E8" s="42">
        <v>32</v>
      </c>
      <c r="F8" s="42">
        <v>20</v>
      </c>
      <c r="G8" s="42">
        <v>16</v>
      </c>
      <c r="H8" s="78"/>
    </row>
    <row r="9" spans="1:8" ht="12.75">
      <c r="A9" s="40"/>
      <c r="B9" s="78">
        <v>5</v>
      </c>
      <c r="C9" s="42" t="s">
        <v>400</v>
      </c>
      <c r="D9" s="42" t="s">
        <v>13</v>
      </c>
      <c r="E9" s="42">
        <v>31</v>
      </c>
      <c r="F9" s="42">
        <v>19</v>
      </c>
      <c r="G9" s="42">
        <v>17</v>
      </c>
      <c r="H9" s="78"/>
    </row>
    <row r="10" spans="1:8" ht="12.75">
      <c r="A10" s="40"/>
      <c r="B10" s="78"/>
      <c r="C10" s="42"/>
      <c r="D10" s="42"/>
      <c r="E10" s="42"/>
      <c r="F10" s="42"/>
      <c r="G10" s="42"/>
      <c r="H10" s="78"/>
    </row>
    <row r="11" spans="1:8" ht="12.75">
      <c r="A11" s="40" t="s">
        <v>386</v>
      </c>
      <c r="B11" s="78">
        <v>1</v>
      </c>
      <c r="C11" s="42" t="s">
        <v>75</v>
      </c>
      <c r="D11" s="42" t="s">
        <v>13</v>
      </c>
      <c r="E11" s="42">
        <v>46</v>
      </c>
      <c r="F11" s="42">
        <v>26</v>
      </c>
      <c r="G11" s="42">
        <v>29</v>
      </c>
      <c r="H11" s="78" t="s">
        <v>105</v>
      </c>
    </row>
    <row r="12" spans="1:8" ht="12.75">
      <c r="A12" s="40"/>
      <c r="B12" s="78">
        <v>2</v>
      </c>
      <c r="C12" s="42" t="s">
        <v>88</v>
      </c>
      <c r="D12" s="42" t="s">
        <v>13</v>
      </c>
      <c r="E12" s="42">
        <v>44</v>
      </c>
      <c r="F12" s="42">
        <v>25</v>
      </c>
      <c r="G12" s="42">
        <v>34</v>
      </c>
      <c r="H12" s="78" t="s">
        <v>109</v>
      </c>
    </row>
    <row r="13" spans="1:8" ht="12.75">
      <c r="A13" s="40"/>
      <c r="B13" s="78">
        <v>3</v>
      </c>
      <c r="C13" s="42" t="s">
        <v>68</v>
      </c>
      <c r="D13" s="42" t="s">
        <v>6</v>
      </c>
      <c r="E13" s="42">
        <v>42</v>
      </c>
      <c r="F13" s="42">
        <v>25</v>
      </c>
      <c r="G13" s="42">
        <v>33</v>
      </c>
      <c r="H13" s="78" t="s">
        <v>109</v>
      </c>
    </row>
    <row r="14" spans="1:8" ht="12.75">
      <c r="A14" s="40"/>
      <c r="B14" s="78">
        <v>4</v>
      </c>
      <c r="C14" s="42" t="s">
        <v>74</v>
      </c>
      <c r="D14" s="42" t="s">
        <v>13</v>
      </c>
      <c r="E14" s="42">
        <v>41</v>
      </c>
      <c r="F14" s="42">
        <v>24</v>
      </c>
      <c r="G14" s="42">
        <v>30</v>
      </c>
      <c r="H14" s="78"/>
    </row>
    <row r="15" spans="1:8" ht="12.75">
      <c r="A15" s="40"/>
      <c r="B15" s="78">
        <v>5</v>
      </c>
      <c r="C15" s="42" t="s">
        <v>76</v>
      </c>
      <c r="D15" s="42" t="s">
        <v>5</v>
      </c>
      <c r="E15" s="42">
        <v>41</v>
      </c>
      <c r="F15" s="42">
        <v>24</v>
      </c>
      <c r="G15" s="42">
        <v>36</v>
      </c>
      <c r="H15" s="78"/>
    </row>
    <row r="16" spans="1:8" ht="12.75">
      <c r="A16" s="40"/>
      <c r="B16" s="78">
        <v>6</v>
      </c>
      <c r="C16" s="42" t="s">
        <v>84</v>
      </c>
      <c r="D16" s="42" t="s">
        <v>13</v>
      </c>
      <c r="E16" s="42">
        <v>41</v>
      </c>
      <c r="F16" s="42">
        <v>23</v>
      </c>
      <c r="G16" s="42">
        <v>33</v>
      </c>
      <c r="H16" s="78"/>
    </row>
    <row r="17" spans="1:8" ht="12.75">
      <c r="A17" s="40"/>
      <c r="B17" s="78">
        <v>7</v>
      </c>
      <c r="C17" s="42" t="s">
        <v>401</v>
      </c>
      <c r="D17" s="42" t="s">
        <v>3</v>
      </c>
      <c r="E17" s="42">
        <v>40</v>
      </c>
      <c r="F17" s="42">
        <v>23</v>
      </c>
      <c r="G17" s="42">
        <v>8</v>
      </c>
      <c r="H17" s="78"/>
    </row>
    <row r="18" spans="1:8" ht="12.75">
      <c r="A18" s="40"/>
      <c r="B18" s="78">
        <v>8</v>
      </c>
      <c r="C18" s="42" t="s">
        <v>172</v>
      </c>
      <c r="D18" s="42" t="s">
        <v>13</v>
      </c>
      <c r="E18" s="42">
        <v>39</v>
      </c>
      <c r="F18" s="42">
        <v>21</v>
      </c>
      <c r="G18" s="42">
        <v>26</v>
      </c>
      <c r="H18" s="78"/>
    </row>
    <row r="19" spans="1:8" ht="12.75">
      <c r="A19" s="40"/>
      <c r="B19" s="78">
        <v>9</v>
      </c>
      <c r="C19" s="42" t="s">
        <v>174</v>
      </c>
      <c r="D19" s="42" t="s">
        <v>13</v>
      </c>
      <c r="E19" s="42">
        <v>35</v>
      </c>
      <c r="F19" s="42">
        <v>21</v>
      </c>
      <c r="G19" s="42">
        <v>23</v>
      </c>
      <c r="H19" s="78"/>
    </row>
    <row r="20" spans="1:8" ht="12.75">
      <c r="A20" s="40"/>
      <c r="B20" s="78">
        <v>10</v>
      </c>
      <c r="C20" s="42" t="s">
        <v>153</v>
      </c>
      <c r="D20" s="42" t="s">
        <v>13</v>
      </c>
      <c r="E20" s="42">
        <v>35</v>
      </c>
      <c r="F20" s="42">
        <v>20</v>
      </c>
      <c r="G20" s="42">
        <v>28</v>
      </c>
      <c r="H20" s="78"/>
    </row>
    <row r="21" spans="1:8" ht="12.75">
      <c r="A21" s="40"/>
      <c r="B21" s="78">
        <v>11</v>
      </c>
      <c r="C21" s="42" t="s">
        <v>69</v>
      </c>
      <c r="D21" s="42" t="s">
        <v>3</v>
      </c>
      <c r="E21" s="42">
        <v>35</v>
      </c>
      <c r="F21" s="42">
        <v>20</v>
      </c>
      <c r="G21" s="42">
        <v>19</v>
      </c>
      <c r="H21" s="78"/>
    </row>
    <row r="22" spans="1:8" ht="12.75">
      <c r="A22" s="40"/>
      <c r="B22" s="78">
        <v>12</v>
      </c>
      <c r="C22" s="42" t="s">
        <v>17</v>
      </c>
      <c r="D22" s="42" t="s">
        <v>10</v>
      </c>
      <c r="E22" s="42">
        <v>31</v>
      </c>
      <c r="F22" s="42">
        <v>16</v>
      </c>
      <c r="G22" s="42">
        <v>22</v>
      </c>
      <c r="H22" s="78"/>
    </row>
    <row r="23" spans="1:8" ht="12.75">
      <c r="A23" s="40"/>
      <c r="B23" s="78">
        <v>13</v>
      </c>
      <c r="C23" s="42" t="s">
        <v>379</v>
      </c>
      <c r="D23" s="42" t="s">
        <v>13</v>
      </c>
      <c r="E23" s="42">
        <v>30</v>
      </c>
      <c r="F23" s="42">
        <v>20</v>
      </c>
      <c r="G23" s="42">
        <v>20</v>
      </c>
      <c r="H23" s="78"/>
    </row>
    <row r="24" spans="1:8" ht="12.75">
      <c r="A24" s="40"/>
      <c r="B24" s="78">
        <v>14</v>
      </c>
      <c r="C24" s="42" t="s">
        <v>402</v>
      </c>
      <c r="D24" s="42" t="s">
        <v>6</v>
      </c>
      <c r="E24" s="42">
        <v>30</v>
      </c>
      <c r="F24" s="42">
        <v>19</v>
      </c>
      <c r="G24" s="42">
        <v>26</v>
      </c>
      <c r="H24" s="78"/>
    </row>
    <row r="25" spans="1:8" ht="12.75">
      <c r="A25" s="40"/>
      <c r="B25" s="78">
        <v>15</v>
      </c>
      <c r="C25" s="42" t="s">
        <v>169</v>
      </c>
      <c r="D25" s="42" t="s">
        <v>13</v>
      </c>
      <c r="E25" s="42">
        <v>28</v>
      </c>
      <c r="F25" s="42">
        <v>18</v>
      </c>
      <c r="G25" s="42">
        <v>16</v>
      </c>
      <c r="H25" s="78"/>
    </row>
    <row r="26" spans="1:8" ht="12.75">
      <c r="A26" s="40"/>
      <c r="B26" s="78">
        <v>16</v>
      </c>
      <c r="C26" s="42" t="s">
        <v>403</v>
      </c>
      <c r="D26" s="42" t="s">
        <v>5</v>
      </c>
      <c r="E26" s="42">
        <v>24</v>
      </c>
      <c r="F26" s="42">
        <v>17</v>
      </c>
      <c r="G26" s="42">
        <v>20</v>
      </c>
      <c r="H26" s="78"/>
    </row>
    <row r="27" spans="1:8" ht="12.75">
      <c r="A27" s="40"/>
      <c r="B27" s="78"/>
      <c r="C27" s="42"/>
      <c r="D27" s="42"/>
      <c r="E27" s="42"/>
      <c r="F27" s="42"/>
      <c r="G27" s="42"/>
      <c r="H27" s="78"/>
    </row>
    <row r="28" spans="1:8" ht="12.75">
      <c r="A28" s="40" t="s">
        <v>387</v>
      </c>
      <c r="B28" s="78">
        <v>1</v>
      </c>
      <c r="C28" s="42" t="s">
        <v>33</v>
      </c>
      <c r="D28" s="42" t="s">
        <v>5</v>
      </c>
      <c r="E28" s="42">
        <v>48</v>
      </c>
      <c r="F28" s="42">
        <v>26</v>
      </c>
      <c r="G28" s="42">
        <v>41</v>
      </c>
      <c r="H28" s="78" t="s">
        <v>105</v>
      </c>
    </row>
    <row r="29" spans="1:8" ht="12.75">
      <c r="A29" s="40"/>
      <c r="B29" s="78">
        <v>2</v>
      </c>
      <c r="C29" s="42" t="s">
        <v>70</v>
      </c>
      <c r="D29" s="42" t="s">
        <v>6</v>
      </c>
      <c r="E29" s="42">
        <v>48</v>
      </c>
      <c r="F29" s="42">
        <v>26</v>
      </c>
      <c r="G29" s="42">
        <v>40</v>
      </c>
      <c r="H29" s="78" t="s">
        <v>105</v>
      </c>
    </row>
    <row r="30" spans="1:8" ht="12.75">
      <c r="A30" s="40"/>
      <c r="B30" s="78">
        <v>3</v>
      </c>
      <c r="C30" s="42" t="s">
        <v>326</v>
      </c>
      <c r="D30" s="42" t="s">
        <v>3</v>
      </c>
      <c r="E30" s="42">
        <v>47</v>
      </c>
      <c r="F30" s="42">
        <v>26</v>
      </c>
      <c r="G30" s="42">
        <v>32</v>
      </c>
      <c r="H30" s="78" t="s">
        <v>105</v>
      </c>
    </row>
    <row r="31" spans="1:8" ht="12.75">
      <c r="A31" s="40"/>
      <c r="B31" s="78">
        <v>4</v>
      </c>
      <c r="C31" s="42" t="s">
        <v>7</v>
      </c>
      <c r="D31" s="42" t="s">
        <v>5</v>
      </c>
      <c r="E31" s="42">
        <v>47</v>
      </c>
      <c r="F31" s="42">
        <v>26</v>
      </c>
      <c r="G31" s="42">
        <v>34</v>
      </c>
      <c r="H31" s="78" t="s">
        <v>105</v>
      </c>
    </row>
    <row r="32" spans="1:8" ht="12.75">
      <c r="A32" s="40"/>
      <c r="B32" s="78">
        <v>5</v>
      </c>
      <c r="C32" s="42" t="s">
        <v>14</v>
      </c>
      <c r="D32" s="42" t="s">
        <v>13</v>
      </c>
      <c r="E32" s="42">
        <v>46</v>
      </c>
      <c r="F32" s="42">
        <v>25</v>
      </c>
      <c r="G32" s="42">
        <v>39</v>
      </c>
      <c r="H32" s="78" t="s">
        <v>105</v>
      </c>
    </row>
    <row r="33" spans="1:8" ht="12.75">
      <c r="A33" s="40"/>
      <c r="B33" s="78">
        <v>6</v>
      </c>
      <c r="C33" s="42" t="s">
        <v>327</v>
      </c>
      <c r="D33" s="42" t="s">
        <v>3</v>
      </c>
      <c r="E33" s="42">
        <v>46</v>
      </c>
      <c r="F33" s="42">
        <v>25</v>
      </c>
      <c r="G33" s="42">
        <v>36</v>
      </c>
      <c r="H33" s="78" t="s">
        <v>105</v>
      </c>
    </row>
    <row r="34" spans="1:8" ht="12.75">
      <c r="A34" s="40"/>
      <c r="B34" s="78">
        <v>7</v>
      </c>
      <c r="C34" s="42" t="s">
        <v>11</v>
      </c>
      <c r="D34" s="42" t="s">
        <v>6</v>
      </c>
      <c r="E34" s="42">
        <v>46</v>
      </c>
      <c r="F34" s="42">
        <v>25</v>
      </c>
      <c r="G34" s="42">
        <v>36</v>
      </c>
      <c r="H34" s="78" t="s">
        <v>105</v>
      </c>
    </row>
    <row r="35" spans="1:8" ht="12.75">
      <c r="A35" s="40"/>
      <c r="B35" s="78">
        <v>8</v>
      </c>
      <c r="C35" s="42" t="s">
        <v>56</v>
      </c>
      <c r="D35" s="42" t="s">
        <v>6</v>
      </c>
      <c r="E35" s="42">
        <v>45</v>
      </c>
      <c r="F35" s="42">
        <v>26</v>
      </c>
      <c r="G35" s="42">
        <v>32</v>
      </c>
      <c r="H35" s="78" t="s">
        <v>109</v>
      </c>
    </row>
    <row r="36" spans="1:8" ht="12.75">
      <c r="A36" s="40"/>
      <c r="B36" s="78">
        <v>9</v>
      </c>
      <c r="C36" s="42" t="s">
        <v>71</v>
      </c>
      <c r="D36" s="42" t="s">
        <v>3</v>
      </c>
      <c r="E36" s="42">
        <v>45</v>
      </c>
      <c r="F36" s="42">
        <v>23</v>
      </c>
      <c r="G36" s="42">
        <v>29</v>
      </c>
      <c r="H36" s="78" t="s">
        <v>109</v>
      </c>
    </row>
    <row r="37" spans="1:8" ht="12.75">
      <c r="A37" s="40"/>
      <c r="B37" s="78">
        <v>10</v>
      </c>
      <c r="C37" s="42" t="s">
        <v>8</v>
      </c>
      <c r="D37" s="42" t="s">
        <v>6</v>
      </c>
      <c r="E37" s="42">
        <v>44</v>
      </c>
      <c r="F37" s="42">
        <v>24</v>
      </c>
      <c r="G37" s="42">
        <v>31</v>
      </c>
      <c r="H37" s="78" t="s">
        <v>109</v>
      </c>
    </row>
    <row r="38" spans="1:8" ht="12.75">
      <c r="A38" s="40"/>
      <c r="B38" s="78">
        <v>11</v>
      </c>
      <c r="C38" s="42" t="s">
        <v>171</v>
      </c>
      <c r="D38" s="42" t="s">
        <v>13</v>
      </c>
      <c r="E38" s="42">
        <v>44</v>
      </c>
      <c r="F38" s="42">
        <v>23</v>
      </c>
      <c r="G38" s="42">
        <v>33</v>
      </c>
      <c r="H38" s="78" t="s">
        <v>109</v>
      </c>
    </row>
    <row r="39" spans="1:8" ht="12.75">
      <c r="A39" s="40"/>
      <c r="B39" s="78">
        <v>12</v>
      </c>
      <c r="C39" s="42" t="s">
        <v>12</v>
      </c>
      <c r="D39" s="42" t="s">
        <v>13</v>
      </c>
      <c r="E39" s="42">
        <v>42</v>
      </c>
      <c r="F39" s="42">
        <v>23</v>
      </c>
      <c r="G39" s="42">
        <v>24</v>
      </c>
      <c r="H39" s="78" t="s">
        <v>109</v>
      </c>
    </row>
    <row r="40" spans="1:8" ht="12.75">
      <c r="A40" s="40"/>
      <c r="B40" s="78">
        <v>13</v>
      </c>
      <c r="C40" s="42" t="s">
        <v>41</v>
      </c>
      <c r="D40" s="42" t="s">
        <v>13</v>
      </c>
      <c r="E40" s="42">
        <v>42</v>
      </c>
      <c r="F40" s="42">
        <v>23</v>
      </c>
      <c r="G40" s="42">
        <v>26</v>
      </c>
      <c r="H40" s="78" t="s">
        <v>109</v>
      </c>
    </row>
    <row r="41" spans="1:8" ht="12.75">
      <c r="A41" s="40"/>
      <c r="B41" s="78">
        <v>14</v>
      </c>
      <c r="C41" s="42" t="s">
        <v>94</v>
      </c>
      <c r="D41" s="42" t="s">
        <v>5</v>
      </c>
      <c r="E41" s="42">
        <v>41</v>
      </c>
      <c r="F41" s="42">
        <v>23</v>
      </c>
      <c r="G41" s="42">
        <v>16</v>
      </c>
      <c r="H41" s="78"/>
    </row>
    <row r="42" spans="1:8" ht="12.75">
      <c r="A42" s="40"/>
      <c r="B42" s="78">
        <v>15</v>
      </c>
      <c r="C42" s="42" t="s">
        <v>42</v>
      </c>
      <c r="D42" s="42" t="s">
        <v>13</v>
      </c>
      <c r="E42" s="42">
        <v>37</v>
      </c>
      <c r="F42" s="42">
        <v>23</v>
      </c>
      <c r="G42" s="42">
        <v>29</v>
      </c>
      <c r="H42" s="78"/>
    </row>
    <row r="43" spans="1:8" ht="12.75">
      <c r="A43" s="40"/>
      <c r="B43" s="78"/>
      <c r="H43" s="7"/>
    </row>
    <row r="44" spans="1:8" ht="12.75">
      <c r="A44" s="40"/>
      <c r="B44" s="78"/>
      <c r="C44" s="42"/>
      <c r="D44" s="42"/>
      <c r="E44" s="42"/>
      <c r="F44" s="42"/>
      <c r="G44" s="42"/>
      <c r="H44" s="78"/>
    </row>
    <row r="45" spans="1:8" ht="12.75">
      <c r="A45" s="40"/>
      <c r="B45" s="78"/>
      <c r="C45" s="42"/>
      <c r="D45" s="42"/>
      <c r="E45" s="42"/>
      <c r="F45" s="42"/>
      <c r="G45" s="42"/>
      <c r="H45" s="78"/>
    </row>
    <row r="46" spans="1:8" ht="12.75">
      <c r="A46" s="40" t="s">
        <v>404</v>
      </c>
      <c r="B46" s="78">
        <v>1</v>
      </c>
      <c r="C46" s="42" t="s">
        <v>405</v>
      </c>
      <c r="D46" s="42" t="s">
        <v>13</v>
      </c>
      <c r="E46" s="42">
        <v>16</v>
      </c>
      <c r="F46" s="42">
        <v>10</v>
      </c>
      <c r="G46" s="42">
        <v>14</v>
      </c>
      <c r="H46" s="78"/>
    </row>
    <row r="47" spans="1:8" ht="12.75">
      <c r="A47" s="40"/>
      <c r="B47" s="78"/>
      <c r="C47" s="42"/>
      <c r="D47" s="42"/>
      <c r="E47" s="42"/>
      <c r="F47" s="42"/>
      <c r="G47" s="42"/>
      <c r="H47" s="78"/>
    </row>
    <row r="48" spans="1:8" ht="12.75">
      <c r="A48" s="40" t="s">
        <v>406</v>
      </c>
      <c r="B48" s="78">
        <v>1</v>
      </c>
      <c r="C48" s="42" t="s">
        <v>86</v>
      </c>
      <c r="D48" s="42" t="s">
        <v>5</v>
      </c>
      <c r="E48" s="42">
        <v>20</v>
      </c>
      <c r="F48" s="42">
        <v>13</v>
      </c>
      <c r="G48" s="42">
        <v>7</v>
      </c>
      <c r="H48" s="78"/>
    </row>
    <row r="49" spans="1:8" ht="12.75">
      <c r="A49" s="40"/>
      <c r="B49" s="78"/>
      <c r="C49" s="42"/>
      <c r="D49" s="42"/>
      <c r="E49" s="42"/>
      <c r="F49" s="42"/>
      <c r="G49" s="42"/>
      <c r="H49" s="78"/>
    </row>
    <row r="50" spans="1:8" ht="12.75">
      <c r="A50" s="40" t="s">
        <v>412</v>
      </c>
      <c r="B50" s="78">
        <v>1</v>
      </c>
      <c r="C50" s="42" t="s">
        <v>50</v>
      </c>
      <c r="D50" s="42" t="s">
        <v>6</v>
      </c>
      <c r="E50" s="42">
        <v>43</v>
      </c>
      <c r="F50" s="42">
        <v>24</v>
      </c>
      <c r="G50" s="42">
        <v>31</v>
      </c>
      <c r="H50" s="78" t="s">
        <v>109</v>
      </c>
    </row>
    <row r="51" spans="1:8" ht="12.75">
      <c r="A51" s="40"/>
      <c r="B51" s="78">
        <v>2</v>
      </c>
      <c r="C51" s="42" t="s">
        <v>96</v>
      </c>
      <c r="D51" s="42" t="s">
        <v>6</v>
      </c>
      <c r="E51" s="42">
        <v>34</v>
      </c>
      <c r="F51" s="42">
        <v>22</v>
      </c>
      <c r="G51" s="42">
        <v>21</v>
      </c>
      <c r="H51" s="78"/>
    </row>
    <row r="52" spans="1:8" ht="12.75">
      <c r="A52" s="40"/>
      <c r="B52" s="78"/>
      <c r="C52" s="42"/>
      <c r="D52" s="42"/>
      <c r="E52" s="42"/>
      <c r="F52" s="42"/>
      <c r="G52" s="42"/>
      <c r="H52" s="78"/>
    </row>
    <row r="53" spans="1:8" ht="12.75">
      <c r="A53" s="40" t="s">
        <v>407</v>
      </c>
      <c r="B53" s="78">
        <v>1</v>
      </c>
      <c r="C53" s="42" t="s">
        <v>66</v>
      </c>
      <c r="D53" s="42" t="s">
        <v>13</v>
      </c>
      <c r="E53" s="42">
        <v>43</v>
      </c>
      <c r="F53" s="42">
        <v>24</v>
      </c>
      <c r="G53" s="42">
        <v>18</v>
      </c>
      <c r="H53" s="78" t="s">
        <v>109</v>
      </c>
    </row>
    <row r="54" spans="1:8" ht="12.75">
      <c r="A54" s="40"/>
      <c r="B54" s="78">
        <v>2</v>
      </c>
      <c r="C54" s="42" t="s">
        <v>154</v>
      </c>
      <c r="D54" s="42" t="s">
        <v>13</v>
      </c>
      <c r="E54" s="42">
        <v>42</v>
      </c>
      <c r="F54" s="42">
        <v>22</v>
      </c>
      <c r="G54" s="42">
        <v>26</v>
      </c>
      <c r="H54" s="78" t="s">
        <v>109</v>
      </c>
    </row>
    <row r="55" spans="1:8" ht="12.75">
      <c r="A55" s="40"/>
      <c r="B55" s="78">
        <v>3</v>
      </c>
      <c r="C55" s="42" t="s">
        <v>77</v>
      </c>
      <c r="D55" s="42" t="s">
        <v>5</v>
      </c>
      <c r="E55" s="42">
        <v>40</v>
      </c>
      <c r="F55" s="42">
        <v>24</v>
      </c>
      <c r="G55" s="42">
        <v>13</v>
      </c>
      <c r="H55" s="78"/>
    </row>
    <row r="56" spans="1:8" ht="12.75">
      <c r="A56" s="40"/>
      <c r="B56" s="78">
        <v>4</v>
      </c>
      <c r="C56" s="42" t="s">
        <v>22</v>
      </c>
      <c r="D56" s="42" t="s">
        <v>6</v>
      </c>
      <c r="E56" s="42">
        <v>39</v>
      </c>
      <c r="F56" s="42">
        <v>23</v>
      </c>
      <c r="G56" s="42">
        <v>28</v>
      </c>
      <c r="H56" s="78"/>
    </row>
    <row r="57" spans="1:8" ht="12.75">
      <c r="A57" s="40"/>
      <c r="B57" s="78">
        <v>5</v>
      </c>
      <c r="C57" s="42" t="s">
        <v>20</v>
      </c>
      <c r="D57" s="42" t="s">
        <v>13</v>
      </c>
      <c r="E57" s="42">
        <v>38</v>
      </c>
      <c r="F57" s="42">
        <v>23</v>
      </c>
      <c r="G57" s="42">
        <v>12</v>
      </c>
      <c r="H57" s="78"/>
    </row>
    <row r="58" spans="1:8" ht="12.75">
      <c r="A58" s="40"/>
      <c r="B58" s="78">
        <v>6</v>
      </c>
      <c r="C58" s="42" t="s">
        <v>115</v>
      </c>
      <c r="D58" s="42" t="s">
        <v>5</v>
      </c>
      <c r="E58" s="42">
        <v>37</v>
      </c>
      <c r="F58" s="42">
        <v>22</v>
      </c>
      <c r="G58" s="42">
        <v>23</v>
      </c>
      <c r="H58" s="78"/>
    </row>
    <row r="59" spans="1:8" ht="12.75">
      <c r="A59" s="40"/>
      <c r="B59" s="78">
        <v>7</v>
      </c>
      <c r="C59" s="42" t="s">
        <v>59</v>
      </c>
      <c r="D59" s="42" t="s">
        <v>3</v>
      </c>
      <c r="E59" s="42">
        <v>37</v>
      </c>
      <c r="F59" s="42">
        <v>22</v>
      </c>
      <c r="G59" s="42">
        <v>26</v>
      </c>
      <c r="H59" s="78"/>
    </row>
    <row r="60" spans="1:8" ht="12.75">
      <c r="A60" s="40"/>
      <c r="B60" s="78">
        <v>8</v>
      </c>
      <c r="C60" s="42" t="s">
        <v>65</v>
      </c>
      <c r="D60" s="42" t="s">
        <v>5</v>
      </c>
      <c r="E60" s="42">
        <v>37</v>
      </c>
      <c r="F60" s="42">
        <v>21</v>
      </c>
      <c r="G60" s="42">
        <v>18</v>
      </c>
      <c r="H60" s="78"/>
    </row>
    <row r="61" spans="1:8" ht="12.75">
      <c r="A61" s="40"/>
      <c r="B61" s="78">
        <v>9</v>
      </c>
      <c r="C61" s="42" t="s">
        <v>163</v>
      </c>
      <c r="D61" s="42" t="s">
        <v>10</v>
      </c>
      <c r="E61" s="42">
        <v>33</v>
      </c>
      <c r="F61" s="42">
        <v>18</v>
      </c>
      <c r="G61" s="42">
        <v>26</v>
      </c>
      <c r="H61" s="78"/>
    </row>
    <row r="62" spans="1:8" ht="12.75">
      <c r="A62" s="40"/>
      <c r="B62" s="78">
        <v>10</v>
      </c>
      <c r="C62" s="42" t="s">
        <v>52</v>
      </c>
      <c r="D62" s="42" t="s">
        <v>13</v>
      </c>
      <c r="E62" s="42">
        <v>27</v>
      </c>
      <c r="F62" s="42">
        <v>19</v>
      </c>
      <c r="G62" s="42">
        <v>6</v>
      </c>
      <c r="H62" s="78"/>
    </row>
    <row r="63" spans="1:8" ht="12.75">
      <c r="A63" s="40"/>
      <c r="B63" s="78">
        <v>11</v>
      </c>
      <c r="C63" s="42" t="s">
        <v>156</v>
      </c>
      <c r="D63" s="42" t="s">
        <v>10</v>
      </c>
      <c r="E63" s="42">
        <v>23</v>
      </c>
      <c r="F63" s="42">
        <v>15</v>
      </c>
      <c r="G63" s="42">
        <v>21</v>
      </c>
      <c r="H63" s="78"/>
    </row>
    <row r="64" spans="1:8" ht="12.75">
      <c r="A64" s="40"/>
      <c r="B64" s="78"/>
      <c r="C64" s="42"/>
      <c r="D64" s="42"/>
      <c r="E64" s="42"/>
      <c r="F64" s="42"/>
      <c r="G64" s="42"/>
      <c r="H64" s="78"/>
    </row>
    <row r="65" spans="1:8" ht="12.75">
      <c r="A65" s="40" t="s">
        <v>408</v>
      </c>
      <c r="B65" s="78">
        <v>1</v>
      </c>
      <c r="C65" s="42" t="s">
        <v>9</v>
      </c>
      <c r="D65" s="42" t="s">
        <v>10</v>
      </c>
      <c r="E65" s="42">
        <v>44</v>
      </c>
      <c r="F65" s="42">
        <v>25</v>
      </c>
      <c r="G65" s="42">
        <v>31</v>
      </c>
      <c r="H65" s="78" t="s">
        <v>109</v>
      </c>
    </row>
    <row r="66" spans="1:8" ht="12.75">
      <c r="A66" s="40"/>
      <c r="B66" s="78">
        <v>2</v>
      </c>
      <c r="C66" s="42" t="s">
        <v>61</v>
      </c>
      <c r="D66" s="42" t="s">
        <v>3</v>
      </c>
      <c r="E66" s="42">
        <v>37</v>
      </c>
      <c r="F66" s="42">
        <v>22</v>
      </c>
      <c r="G66" s="42">
        <v>29</v>
      </c>
      <c r="H66" s="78"/>
    </row>
    <row r="67" spans="1:8" ht="12.75">
      <c r="A67" s="40"/>
      <c r="B67" s="78">
        <v>3</v>
      </c>
      <c r="C67" s="42" t="s">
        <v>57</v>
      </c>
      <c r="D67" s="42" t="s">
        <v>10</v>
      </c>
      <c r="E67" s="42">
        <v>30</v>
      </c>
      <c r="F67" s="42">
        <v>20</v>
      </c>
      <c r="G67" s="42">
        <v>10</v>
      </c>
      <c r="H67" s="78"/>
    </row>
    <row r="68" spans="1:8" ht="12.75">
      <c r="A68" s="40"/>
      <c r="B68" s="78">
        <v>4</v>
      </c>
      <c r="C68" s="42" t="s">
        <v>46</v>
      </c>
      <c r="D68" s="42" t="s">
        <v>13</v>
      </c>
      <c r="E68" s="42">
        <v>28</v>
      </c>
      <c r="F68" s="42">
        <v>18</v>
      </c>
      <c r="G68" s="42">
        <v>14</v>
      </c>
      <c r="H68" s="78"/>
    </row>
    <row r="69" spans="1:8" ht="12.75">
      <c r="A69" s="40"/>
      <c r="B69" s="78">
        <v>5</v>
      </c>
      <c r="C69" s="42" t="s">
        <v>409</v>
      </c>
      <c r="D69" s="42" t="s">
        <v>6</v>
      </c>
      <c r="E69" s="42">
        <v>23</v>
      </c>
      <c r="F69" s="42">
        <v>16</v>
      </c>
      <c r="G69" s="42">
        <v>13</v>
      </c>
      <c r="H69" s="78"/>
    </row>
    <row r="70" spans="1:8" ht="12.75">
      <c r="A70" s="40"/>
      <c r="B70" s="78"/>
      <c r="C70" s="42"/>
      <c r="D70" s="42"/>
      <c r="E70" s="42"/>
      <c r="F70" s="42"/>
      <c r="G70" s="42"/>
      <c r="H70" s="78"/>
    </row>
    <row r="71" spans="1:8" ht="12.75">
      <c r="A71" s="93" t="s">
        <v>307</v>
      </c>
      <c r="B71" s="79">
        <v>2</v>
      </c>
      <c r="C71" s="79" t="s">
        <v>153</v>
      </c>
      <c r="D71" s="79" t="s">
        <v>13</v>
      </c>
      <c r="E71" s="138">
        <v>34</v>
      </c>
      <c r="F71" s="138">
        <v>19</v>
      </c>
      <c r="G71" s="138">
        <v>27</v>
      </c>
      <c r="H71" s="78"/>
    </row>
    <row r="72" spans="1:8" ht="12.75">
      <c r="A72" s="93"/>
      <c r="B72" s="79"/>
      <c r="C72" s="79"/>
      <c r="D72" s="79"/>
      <c r="E72" s="138"/>
      <c r="F72" s="138"/>
      <c r="G72" s="138"/>
      <c r="H72" s="78"/>
    </row>
    <row r="73" spans="1:8" ht="12.75">
      <c r="A73" s="93" t="s">
        <v>308</v>
      </c>
      <c r="B73" s="79">
        <v>3</v>
      </c>
      <c r="C73" s="79" t="s">
        <v>70</v>
      </c>
      <c r="D73" s="79" t="s">
        <v>6</v>
      </c>
      <c r="E73" s="138">
        <v>47</v>
      </c>
      <c r="F73" s="138">
        <v>25</v>
      </c>
      <c r="G73" s="138">
        <v>31</v>
      </c>
      <c r="H73" s="78" t="s">
        <v>109</v>
      </c>
    </row>
    <row r="74" spans="1:8" ht="12.75">
      <c r="A74" s="93"/>
      <c r="B74" s="79">
        <v>3</v>
      </c>
      <c r="C74" s="79" t="s">
        <v>61</v>
      </c>
      <c r="D74" s="79" t="s">
        <v>3</v>
      </c>
      <c r="E74" s="138">
        <v>42</v>
      </c>
      <c r="F74" s="138">
        <v>24</v>
      </c>
      <c r="G74" s="138">
        <v>24</v>
      </c>
      <c r="H74" s="78"/>
    </row>
    <row r="75" spans="1:8" ht="12.75">
      <c r="A75" s="93"/>
      <c r="B75" s="79">
        <v>3</v>
      </c>
      <c r="C75" s="79" t="s">
        <v>96</v>
      </c>
      <c r="D75" s="79" t="s">
        <v>6</v>
      </c>
      <c r="E75" s="138">
        <v>40</v>
      </c>
      <c r="F75" s="138">
        <v>23</v>
      </c>
      <c r="G75" s="138">
        <v>21</v>
      </c>
      <c r="H75" s="138"/>
    </row>
    <row r="76" spans="1:8" ht="12.75">
      <c r="A76" s="93"/>
      <c r="B76" s="138"/>
      <c r="C76" s="79"/>
      <c r="D76" s="79"/>
      <c r="E76" s="79"/>
      <c r="F76" s="79"/>
      <c r="G76" s="79"/>
      <c r="H76" s="138"/>
    </row>
    <row r="77" spans="1:8" ht="12.75">
      <c r="A77" s="5" t="s">
        <v>304</v>
      </c>
      <c r="B77" s="137">
        <v>1</v>
      </c>
      <c r="C77" s="10" t="s">
        <v>161</v>
      </c>
      <c r="D77" s="10" t="s">
        <v>13</v>
      </c>
      <c r="E77" s="139">
        <v>18</v>
      </c>
      <c r="F77" s="7">
        <v>14</v>
      </c>
      <c r="G77" s="7">
        <v>2</v>
      </c>
      <c r="H77" s="138"/>
    </row>
    <row r="78" spans="1:8" ht="12.75">
      <c r="A78" s="5"/>
      <c r="B78" s="137"/>
      <c r="D78" s="10"/>
      <c r="H78" s="138"/>
    </row>
    <row r="79" spans="1:8" ht="12.75">
      <c r="A79" s="5" t="s">
        <v>305</v>
      </c>
      <c r="B79" s="7">
        <v>1</v>
      </c>
      <c r="C79" s="10" t="s">
        <v>84</v>
      </c>
      <c r="D79" s="10" t="s">
        <v>13</v>
      </c>
      <c r="E79" s="139">
        <v>35</v>
      </c>
      <c r="F79" s="7">
        <v>20</v>
      </c>
      <c r="G79" s="7">
        <v>17</v>
      </c>
      <c r="H79" s="138"/>
    </row>
    <row r="80" spans="1:8" ht="12.75">
      <c r="A80" s="5"/>
      <c r="B80" s="137">
        <v>2</v>
      </c>
      <c r="C80" s="10" t="s">
        <v>88</v>
      </c>
      <c r="D80" s="10" t="s">
        <v>13</v>
      </c>
      <c r="E80" s="139">
        <v>16</v>
      </c>
      <c r="F80" s="7">
        <v>10</v>
      </c>
      <c r="G80" s="7">
        <v>17</v>
      </c>
      <c r="H80" s="78"/>
    </row>
    <row r="81" spans="1:8" ht="12.75">
      <c r="A81" s="5"/>
      <c r="B81" s="137"/>
      <c r="C81" s="10"/>
      <c r="D81" s="10"/>
      <c r="E81" s="139"/>
      <c r="F81" s="7"/>
      <c r="G81" s="7"/>
      <c r="H81" s="138"/>
    </row>
    <row r="82" spans="1:8" ht="12.75">
      <c r="A82" s="5" t="s">
        <v>306</v>
      </c>
      <c r="B82" s="137">
        <v>1</v>
      </c>
      <c r="C82" s="10" t="s">
        <v>94</v>
      </c>
      <c r="D82" s="10" t="s">
        <v>5</v>
      </c>
      <c r="E82" s="139">
        <v>46</v>
      </c>
      <c r="F82" s="7">
        <v>26</v>
      </c>
      <c r="G82" s="7">
        <v>34</v>
      </c>
      <c r="H82" s="78" t="s">
        <v>109</v>
      </c>
    </row>
    <row r="83" spans="1:8" ht="12.75">
      <c r="A83" s="5"/>
      <c r="B83" s="137">
        <v>2</v>
      </c>
      <c r="C83" s="10" t="s">
        <v>56</v>
      </c>
      <c r="D83" s="10" t="s">
        <v>6</v>
      </c>
      <c r="E83" s="139">
        <v>45</v>
      </c>
      <c r="F83" s="7">
        <v>25</v>
      </c>
      <c r="G83" s="7">
        <v>21</v>
      </c>
      <c r="H83" s="78"/>
    </row>
    <row r="84" spans="1:8" ht="12.75">
      <c r="A84" s="5"/>
      <c r="B84" s="137">
        <v>3</v>
      </c>
      <c r="C84" s="10" t="s">
        <v>8</v>
      </c>
      <c r="D84" s="10" t="s">
        <v>6</v>
      </c>
      <c r="E84" s="139">
        <v>37</v>
      </c>
      <c r="F84" s="7">
        <v>21</v>
      </c>
      <c r="G84" s="7">
        <v>22</v>
      </c>
      <c r="H84" s="78"/>
    </row>
    <row r="85" spans="1:8" ht="12.75">
      <c r="A85" s="5"/>
      <c r="B85" s="137">
        <v>4</v>
      </c>
      <c r="C85" s="10" t="s">
        <v>73</v>
      </c>
      <c r="D85" s="10" t="s">
        <v>13</v>
      </c>
      <c r="E85" s="139">
        <v>21</v>
      </c>
      <c r="F85" s="7">
        <v>15</v>
      </c>
      <c r="G85" s="7">
        <v>14</v>
      </c>
      <c r="H85" s="78"/>
    </row>
    <row r="86" spans="1:8" ht="12.75">
      <c r="A86" s="40"/>
      <c r="B86" s="78"/>
      <c r="C86" s="42"/>
      <c r="D86" s="42"/>
      <c r="E86" s="42"/>
      <c r="F86" s="42"/>
      <c r="G86" s="42"/>
      <c r="H86" s="78"/>
    </row>
    <row r="87" spans="1:8" ht="12.75">
      <c r="A87" s="5" t="s">
        <v>309</v>
      </c>
      <c r="B87" s="137">
        <v>1</v>
      </c>
      <c r="C87" s="10" t="s">
        <v>170</v>
      </c>
      <c r="D87" s="10" t="s">
        <v>6</v>
      </c>
      <c r="E87" s="139">
        <v>21</v>
      </c>
      <c r="F87" s="7">
        <v>17</v>
      </c>
      <c r="G87" s="7">
        <v>12</v>
      </c>
      <c r="H87" s="78"/>
    </row>
    <row r="88" spans="1:8" ht="12.75">
      <c r="A88" s="5"/>
      <c r="B88" s="137"/>
      <c r="C88" s="10"/>
      <c r="D88" s="10"/>
      <c r="E88" s="139"/>
      <c r="F88" s="7"/>
      <c r="G88" s="7"/>
      <c r="H88" s="78"/>
    </row>
    <row r="89" spans="1:8" ht="12.75">
      <c r="A89" s="5" t="s">
        <v>310</v>
      </c>
      <c r="B89" s="137">
        <v>1</v>
      </c>
      <c r="C89" s="10" t="s">
        <v>68</v>
      </c>
      <c r="D89" s="10" t="s">
        <v>6</v>
      </c>
      <c r="E89" s="139">
        <v>37</v>
      </c>
      <c r="F89" s="7">
        <v>22</v>
      </c>
      <c r="G89" s="7">
        <v>29</v>
      </c>
      <c r="H89" s="78"/>
    </row>
    <row r="90" spans="1:8" ht="12.75">
      <c r="A90" s="5"/>
      <c r="B90" s="137">
        <v>2</v>
      </c>
      <c r="C90" s="10" t="s">
        <v>74</v>
      </c>
      <c r="D90" s="10" t="s">
        <v>13</v>
      </c>
      <c r="E90" s="139">
        <v>36</v>
      </c>
      <c r="F90" s="7">
        <v>20</v>
      </c>
      <c r="G90" s="7">
        <v>31</v>
      </c>
      <c r="H90" s="78"/>
    </row>
    <row r="91" spans="1:8" ht="12.75">
      <c r="A91" s="5"/>
      <c r="B91" s="137">
        <v>3</v>
      </c>
      <c r="C91" s="10" t="s">
        <v>57</v>
      </c>
      <c r="D91" s="10" t="s">
        <v>10</v>
      </c>
      <c r="E91" s="139">
        <v>28</v>
      </c>
      <c r="F91" s="7">
        <v>20</v>
      </c>
      <c r="G91" s="7">
        <v>32</v>
      </c>
      <c r="H91" s="78"/>
    </row>
    <row r="92" spans="1:8" ht="12.75">
      <c r="A92" s="5"/>
      <c r="B92" s="137">
        <v>4</v>
      </c>
      <c r="C92" s="10" t="s">
        <v>17</v>
      </c>
      <c r="D92" s="10" t="s">
        <v>10</v>
      </c>
      <c r="E92" s="139">
        <v>26</v>
      </c>
      <c r="F92" s="7">
        <v>16</v>
      </c>
      <c r="G92" s="7">
        <v>26</v>
      </c>
      <c r="H92" s="78"/>
    </row>
    <row r="93" spans="1:8" ht="12.75">
      <c r="A93" s="5"/>
      <c r="B93" s="137">
        <v>5</v>
      </c>
      <c r="C93" s="10" t="s">
        <v>402</v>
      </c>
      <c r="D93" s="10" t="s">
        <v>6</v>
      </c>
      <c r="E93" s="139">
        <v>24</v>
      </c>
      <c r="F93" s="7">
        <v>14</v>
      </c>
      <c r="G93" s="7">
        <v>32</v>
      </c>
      <c r="H93" s="78"/>
    </row>
    <row r="94" spans="1:8" ht="12.75">
      <c r="A94" s="5"/>
      <c r="B94" s="137">
        <v>6</v>
      </c>
      <c r="C94" s="10" t="s">
        <v>76</v>
      </c>
      <c r="D94" s="10" t="s">
        <v>5</v>
      </c>
      <c r="E94" s="139">
        <v>20</v>
      </c>
      <c r="F94" s="7">
        <v>13</v>
      </c>
      <c r="G94" s="7">
        <v>12</v>
      </c>
      <c r="H94" s="78"/>
    </row>
    <row r="95" spans="1:8" ht="12.75">
      <c r="A95" s="5"/>
      <c r="E95" s="7"/>
      <c r="F95" s="7"/>
      <c r="G95" s="7"/>
      <c r="H95" s="78"/>
    </row>
    <row r="96" spans="1:8" ht="12.75">
      <c r="A96" s="5" t="s">
        <v>311</v>
      </c>
      <c r="B96" s="137">
        <v>1</v>
      </c>
      <c r="C96" s="10" t="s">
        <v>9</v>
      </c>
      <c r="D96" s="10" t="s">
        <v>10</v>
      </c>
      <c r="E96" s="139">
        <v>46</v>
      </c>
      <c r="F96" s="7">
        <v>26</v>
      </c>
      <c r="G96" s="7">
        <v>30</v>
      </c>
      <c r="H96" s="138" t="s">
        <v>105</v>
      </c>
    </row>
    <row r="97" spans="1:8" ht="12.75">
      <c r="A97" s="5"/>
      <c r="B97" s="137">
        <v>2</v>
      </c>
      <c r="C97" s="10" t="s">
        <v>71</v>
      </c>
      <c r="D97" s="10" t="s">
        <v>3</v>
      </c>
      <c r="E97" s="139">
        <v>46</v>
      </c>
      <c r="F97" s="7">
        <v>25</v>
      </c>
      <c r="G97" s="7">
        <v>40</v>
      </c>
      <c r="H97" s="138" t="s">
        <v>105</v>
      </c>
    </row>
    <row r="98" spans="1:8" ht="12.75">
      <c r="A98" s="5"/>
      <c r="B98" s="137">
        <v>3</v>
      </c>
      <c r="C98" s="10" t="s">
        <v>14</v>
      </c>
      <c r="D98" s="10" t="s">
        <v>13</v>
      </c>
      <c r="E98" s="139">
        <v>45</v>
      </c>
      <c r="F98" s="7">
        <v>26</v>
      </c>
      <c r="G98" s="7">
        <v>45</v>
      </c>
      <c r="H98" s="138" t="s">
        <v>105</v>
      </c>
    </row>
    <row r="99" spans="1:8" ht="12.75">
      <c r="A99" s="5"/>
      <c r="B99" s="137">
        <v>4</v>
      </c>
      <c r="C99" s="10" t="s">
        <v>41</v>
      </c>
      <c r="D99" s="10" t="s">
        <v>13</v>
      </c>
      <c r="E99" s="139">
        <v>44</v>
      </c>
      <c r="F99" s="7">
        <v>24</v>
      </c>
      <c r="G99" s="7">
        <v>24</v>
      </c>
      <c r="H99" s="7" t="s">
        <v>109</v>
      </c>
    </row>
    <row r="100" spans="1:8" ht="12.75">
      <c r="A100" s="5"/>
      <c r="B100" s="137">
        <v>5</v>
      </c>
      <c r="C100" s="10" t="s">
        <v>326</v>
      </c>
      <c r="D100" s="10" t="s">
        <v>3</v>
      </c>
      <c r="E100" s="139">
        <v>42</v>
      </c>
      <c r="F100" s="7">
        <v>26</v>
      </c>
      <c r="G100" s="7">
        <v>33</v>
      </c>
      <c r="H100" s="7" t="s">
        <v>109</v>
      </c>
    </row>
    <row r="101" spans="1:8" ht="12.75">
      <c r="A101" s="5"/>
      <c r="B101" s="137">
        <v>6</v>
      </c>
      <c r="C101" s="10" t="s">
        <v>59</v>
      </c>
      <c r="D101" s="10" t="s">
        <v>3</v>
      </c>
      <c r="E101" s="139">
        <v>33</v>
      </c>
      <c r="F101" s="7">
        <v>20</v>
      </c>
      <c r="G101" s="7">
        <v>32</v>
      </c>
      <c r="H101" s="7"/>
    </row>
    <row r="102" spans="1:8" ht="12.75">
      <c r="A102" s="5"/>
      <c r="B102" s="137">
        <v>7</v>
      </c>
      <c r="C102" s="10" t="s">
        <v>50</v>
      </c>
      <c r="D102" s="10" t="s">
        <v>6</v>
      </c>
      <c r="E102" s="139">
        <v>31</v>
      </c>
      <c r="F102" s="7">
        <v>19</v>
      </c>
      <c r="G102" s="7">
        <v>26</v>
      </c>
      <c r="H102" s="7"/>
    </row>
    <row r="103" spans="1:8" ht="12.75">
      <c r="A103" s="5"/>
      <c r="B103" s="137">
        <v>8</v>
      </c>
      <c r="C103" s="10" t="s">
        <v>11</v>
      </c>
      <c r="D103" s="10" t="s">
        <v>6</v>
      </c>
      <c r="E103" s="139">
        <v>28</v>
      </c>
      <c r="F103" s="7">
        <v>19</v>
      </c>
      <c r="G103" s="7">
        <v>38</v>
      </c>
      <c r="H103" s="7"/>
    </row>
    <row r="104" spans="1:8" ht="12.75">
      <c r="A104" s="5"/>
      <c r="B104" s="137">
        <v>9</v>
      </c>
      <c r="C104" s="10" t="s">
        <v>42</v>
      </c>
      <c r="D104" s="10" t="s">
        <v>13</v>
      </c>
      <c r="E104" s="139">
        <v>26</v>
      </c>
      <c r="F104" s="7">
        <v>17</v>
      </c>
      <c r="G104" s="7">
        <v>18</v>
      </c>
      <c r="H104" s="7"/>
    </row>
    <row r="105" spans="1:8" ht="12.75">
      <c r="A105" s="5"/>
      <c r="B105" s="137">
        <v>10</v>
      </c>
      <c r="C105" s="10" t="s">
        <v>75</v>
      </c>
      <c r="D105" s="10" t="s">
        <v>13</v>
      </c>
      <c r="E105" s="139">
        <v>22</v>
      </c>
      <c r="F105" s="7">
        <v>13</v>
      </c>
      <c r="G105" s="7">
        <v>19</v>
      </c>
      <c r="H105" s="7"/>
    </row>
    <row r="106" spans="1:8" ht="12.75">
      <c r="A106" s="5"/>
      <c r="B106" s="137"/>
      <c r="C106" s="10"/>
      <c r="D106" s="10"/>
      <c r="E106" s="139"/>
      <c r="F106" s="7"/>
      <c r="G106" s="7"/>
      <c r="H106" s="7"/>
    </row>
    <row r="107" spans="1:8" ht="12.75">
      <c r="A107" s="5" t="s">
        <v>410</v>
      </c>
      <c r="B107" s="137">
        <v>1</v>
      </c>
      <c r="C107" s="10" t="s">
        <v>20</v>
      </c>
      <c r="D107" s="10" t="s">
        <v>13</v>
      </c>
      <c r="E107" s="139">
        <v>40</v>
      </c>
      <c r="F107" s="7">
        <v>22</v>
      </c>
      <c r="G107" s="7">
        <v>21</v>
      </c>
      <c r="H107" s="7"/>
    </row>
    <row r="108" spans="1:8" ht="12.75">
      <c r="A108" s="5"/>
      <c r="B108" s="137">
        <v>2</v>
      </c>
      <c r="C108" t="s">
        <v>154</v>
      </c>
      <c r="D108" s="10" t="s">
        <v>13</v>
      </c>
      <c r="E108" s="7">
        <v>39</v>
      </c>
      <c r="F108" s="7">
        <v>25</v>
      </c>
      <c r="G108" s="7">
        <v>22</v>
      </c>
      <c r="H108" s="7"/>
    </row>
    <row r="109" spans="1:8" ht="12.75">
      <c r="A109" s="5"/>
      <c r="B109" s="137">
        <v>3</v>
      </c>
      <c r="C109" s="10" t="s">
        <v>66</v>
      </c>
      <c r="D109" s="10" t="s">
        <v>13</v>
      </c>
      <c r="E109" s="139">
        <v>38</v>
      </c>
      <c r="F109" s="7">
        <v>23</v>
      </c>
      <c r="G109" s="7">
        <v>14</v>
      </c>
      <c r="H109" s="7"/>
    </row>
    <row r="110" spans="1:8" ht="12.75">
      <c r="A110" s="5"/>
      <c r="B110" s="137">
        <v>4</v>
      </c>
      <c r="C110" s="10" t="s">
        <v>52</v>
      </c>
      <c r="D110" s="10" t="s">
        <v>13</v>
      </c>
      <c r="E110" s="139">
        <v>34</v>
      </c>
      <c r="F110" s="7">
        <v>21</v>
      </c>
      <c r="G110" s="7">
        <v>20</v>
      </c>
      <c r="H110" s="7"/>
    </row>
    <row r="111" spans="1:8" ht="12.75">
      <c r="A111" s="5"/>
      <c r="B111" s="137">
        <v>5</v>
      </c>
      <c r="C111" s="10" t="s">
        <v>77</v>
      </c>
      <c r="D111" s="10" t="s">
        <v>5</v>
      </c>
      <c r="E111" s="139">
        <v>32</v>
      </c>
      <c r="F111" s="7">
        <v>21</v>
      </c>
      <c r="G111" s="7">
        <v>20</v>
      </c>
      <c r="H111" s="7"/>
    </row>
    <row r="112" spans="1:8" ht="12.75">
      <c r="A112" s="5"/>
      <c r="B112" s="137">
        <v>6</v>
      </c>
      <c r="C112" s="10" t="s">
        <v>115</v>
      </c>
      <c r="D112" s="10" t="s">
        <v>5</v>
      </c>
      <c r="E112" s="139">
        <v>31</v>
      </c>
      <c r="F112" s="7">
        <v>20</v>
      </c>
      <c r="G112" s="7">
        <v>10</v>
      </c>
      <c r="H112" s="7"/>
    </row>
    <row r="113" spans="1:8" ht="12.75">
      <c r="A113" s="5"/>
      <c r="B113" s="137">
        <v>7</v>
      </c>
      <c r="C113" s="10" t="s">
        <v>65</v>
      </c>
      <c r="D113" s="10" t="s">
        <v>5</v>
      </c>
      <c r="E113" s="139">
        <v>26</v>
      </c>
      <c r="F113" s="7">
        <v>20</v>
      </c>
      <c r="G113" s="7">
        <v>9</v>
      </c>
      <c r="H113" s="7"/>
    </row>
    <row r="114" spans="1:8" ht="12.75">
      <c r="A114" s="5"/>
      <c r="B114" s="137">
        <v>8</v>
      </c>
      <c r="C114" s="10" t="s">
        <v>163</v>
      </c>
      <c r="D114" s="10" t="s">
        <v>10</v>
      </c>
      <c r="E114" s="139">
        <v>24</v>
      </c>
      <c r="F114" s="7">
        <v>14</v>
      </c>
      <c r="G114" s="7">
        <v>22</v>
      </c>
      <c r="H114" s="7"/>
    </row>
    <row r="115" spans="1:8" ht="12.75">
      <c r="A115" s="5"/>
      <c r="B115" s="10"/>
      <c r="H115" s="7"/>
    </row>
    <row r="116" spans="1:8" ht="12.75">
      <c r="A116" s="5"/>
      <c r="B116" s="10"/>
      <c r="H116" s="7"/>
    </row>
    <row r="117" spans="1:8" ht="12.75">
      <c r="A117" s="5"/>
      <c r="B117" s="10"/>
      <c r="H117" s="7"/>
    </row>
    <row r="118" spans="1:9" ht="12.75">
      <c r="A118" s="5" t="s">
        <v>312</v>
      </c>
      <c r="B118" s="10"/>
      <c r="C118" s="5" t="s">
        <v>6</v>
      </c>
      <c r="H118" s="14"/>
      <c r="I118" s="14"/>
    </row>
    <row r="119" spans="1:9" ht="12.75">
      <c r="A119" s="5"/>
      <c r="B119" s="10"/>
      <c r="C119" s="42" t="s">
        <v>70</v>
      </c>
      <c r="D119" s="42"/>
      <c r="E119" s="42">
        <v>48</v>
      </c>
      <c r="F119" s="42">
        <v>26</v>
      </c>
      <c r="G119" s="17"/>
      <c r="H119" s="28"/>
      <c r="I119" s="28"/>
    </row>
    <row r="120" spans="1:9" ht="12.75">
      <c r="A120" s="5"/>
      <c r="B120" s="10"/>
      <c r="C120" s="42" t="s">
        <v>11</v>
      </c>
      <c r="D120" s="42"/>
      <c r="E120" s="42">
        <v>46</v>
      </c>
      <c r="F120" s="42">
        <v>25</v>
      </c>
      <c r="G120" s="17"/>
      <c r="H120" s="28"/>
      <c r="I120" s="28"/>
    </row>
    <row r="121" spans="1:9" ht="12.75">
      <c r="A121" s="5"/>
      <c r="B121" s="10"/>
      <c r="C121" s="42" t="s">
        <v>56</v>
      </c>
      <c r="D121" s="42"/>
      <c r="E121" s="42">
        <v>45</v>
      </c>
      <c r="F121" s="42">
        <v>26</v>
      </c>
      <c r="G121" s="17"/>
      <c r="H121" s="28">
        <f>SUM(E119:E121)</f>
        <v>139</v>
      </c>
      <c r="I121" s="28">
        <f>SUM(F119:F121)</f>
        <v>77</v>
      </c>
    </row>
    <row r="122" spans="1:9" ht="12.75">
      <c r="A122" s="5"/>
      <c r="B122" s="10"/>
      <c r="C122" s="42"/>
      <c r="D122" s="42"/>
      <c r="E122" s="42"/>
      <c r="F122" s="42"/>
      <c r="G122" s="17"/>
      <c r="H122" s="28"/>
      <c r="I122" s="28"/>
    </row>
    <row r="123" spans="1:9" ht="12.75">
      <c r="A123" s="5"/>
      <c r="B123" s="10"/>
      <c r="C123" s="40" t="s">
        <v>3</v>
      </c>
      <c r="D123" s="17"/>
      <c r="E123" s="17"/>
      <c r="F123" s="17"/>
      <c r="G123" s="17"/>
      <c r="H123" s="28"/>
      <c r="I123" s="28"/>
    </row>
    <row r="124" spans="1:9" ht="12.75">
      <c r="A124" s="5"/>
      <c r="B124" s="10"/>
      <c r="C124" s="42" t="s">
        <v>326</v>
      </c>
      <c r="D124" s="42"/>
      <c r="E124" s="42">
        <v>47</v>
      </c>
      <c r="F124" s="42">
        <v>26</v>
      </c>
      <c r="G124" s="17"/>
      <c r="H124" s="28"/>
      <c r="I124" s="28"/>
    </row>
    <row r="125" spans="1:9" ht="12.75">
      <c r="A125" s="5"/>
      <c r="B125" s="10"/>
      <c r="C125" s="42" t="s">
        <v>327</v>
      </c>
      <c r="D125" s="42"/>
      <c r="E125" s="42">
        <v>46</v>
      </c>
      <c r="F125" s="42">
        <v>25</v>
      </c>
      <c r="G125" s="17"/>
      <c r="H125" s="28"/>
      <c r="I125" s="28"/>
    </row>
    <row r="126" spans="1:9" ht="12.75">
      <c r="A126" s="5"/>
      <c r="B126" s="10"/>
      <c r="C126" s="42" t="s">
        <v>71</v>
      </c>
      <c r="D126" s="42"/>
      <c r="E126" s="42">
        <v>45</v>
      </c>
      <c r="F126" s="42">
        <v>23</v>
      </c>
      <c r="G126" s="17"/>
      <c r="H126" s="28">
        <f>SUBTOTAL(9,E124:E126)</f>
        <v>138</v>
      </c>
      <c r="I126" s="28">
        <f>SUBTOTAL(9,F124:F126)</f>
        <v>74</v>
      </c>
    </row>
    <row r="127" spans="1:9" ht="12.75">
      <c r="A127" s="5"/>
      <c r="B127" s="10"/>
      <c r="C127" s="42"/>
      <c r="D127" s="42"/>
      <c r="E127" s="42"/>
      <c r="F127" s="42"/>
      <c r="G127" s="17"/>
      <c r="H127" s="28"/>
      <c r="I127" s="28"/>
    </row>
    <row r="128" spans="1:9" ht="12.75">
      <c r="A128" s="5"/>
      <c r="B128" s="10"/>
      <c r="C128" s="40" t="s">
        <v>13</v>
      </c>
      <c r="D128" s="17"/>
      <c r="E128" s="17"/>
      <c r="F128" s="17"/>
      <c r="G128" s="17"/>
      <c r="H128" s="28"/>
      <c r="I128" s="28"/>
    </row>
    <row r="129" spans="1:9" ht="12.75">
      <c r="A129" s="5"/>
      <c r="B129" s="10"/>
      <c r="C129" s="42" t="s">
        <v>75</v>
      </c>
      <c r="D129" s="42"/>
      <c r="E129" s="42">
        <v>46</v>
      </c>
      <c r="F129" s="42">
        <v>26</v>
      </c>
      <c r="G129" s="17"/>
      <c r="H129" s="28"/>
      <c r="I129" s="28"/>
    </row>
    <row r="130" spans="1:9" ht="12.75">
      <c r="A130" s="5"/>
      <c r="B130" s="10"/>
      <c r="C130" s="42" t="s">
        <v>14</v>
      </c>
      <c r="D130" s="42"/>
      <c r="E130" s="42">
        <v>46</v>
      </c>
      <c r="F130" s="42">
        <v>25</v>
      </c>
      <c r="G130" s="17"/>
      <c r="H130" s="28"/>
      <c r="I130" s="28"/>
    </row>
    <row r="131" spans="1:9" ht="12.75">
      <c r="A131" s="5"/>
      <c r="B131" s="10"/>
      <c r="C131" s="42" t="s">
        <v>88</v>
      </c>
      <c r="D131" s="42"/>
      <c r="E131" s="42">
        <v>44</v>
      </c>
      <c r="F131" s="42">
        <v>25</v>
      </c>
      <c r="G131" s="17"/>
      <c r="H131" s="28">
        <f>SUM(E129:E131)</f>
        <v>136</v>
      </c>
      <c r="I131" s="28">
        <f>SUBTOTAL(9,F129:F131)</f>
        <v>76</v>
      </c>
    </row>
    <row r="132" spans="1:9" ht="12.75">
      <c r="A132" s="5"/>
      <c r="B132" s="10"/>
      <c r="C132" s="42"/>
      <c r="D132" s="42"/>
      <c r="E132" s="42"/>
      <c r="F132" s="42"/>
      <c r="G132" s="17"/>
      <c r="H132" s="28"/>
      <c r="I132" s="28"/>
    </row>
    <row r="133" spans="1:9" ht="12.75">
      <c r="A133" s="5"/>
      <c r="B133" s="10"/>
      <c r="C133" s="40" t="s">
        <v>5</v>
      </c>
      <c r="D133" s="42"/>
      <c r="E133" s="42"/>
      <c r="F133" s="42"/>
      <c r="G133" s="17"/>
      <c r="H133" s="28"/>
      <c r="I133" s="28"/>
    </row>
    <row r="134" spans="1:9" ht="12.75">
      <c r="A134" s="5"/>
      <c r="B134" s="10"/>
      <c r="C134" s="42" t="s">
        <v>33</v>
      </c>
      <c r="D134" s="42"/>
      <c r="E134" s="42">
        <v>48</v>
      </c>
      <c r="F134" s="42">
        <v>26</v>
      </c>
      <c r="G134" s="17"/>
      <c r="H134" s="28"/>
      <c r="I134" s="28"/>
    </row>
    <row r="135" spans="1:9" ht="12.75">
      <c r="A135" s="5"/>
      <c r="B135" s="10"/>
      <c r="C135" s="42" t="s">
        <v>7</v>
      </c>
      <c r="D135" s="42"/>
      <c r="E135" s="42">
        <v>47</v>
      </c>
      <c r="F135" s="42">
        <v>26</v>
      </c>
      <c r="G135" s="17"/>
      <c r="H135" s="28"/>
      <c r="I135" s="28"/>
    </row>
    <row r="136" spans="1:9" ht="12.75">
      <c r="A136" s="5"/>
      <c r="B136" s="10"/>
      <c r="C136" s="42" t="s">
        <v>76</v>
      </c>
      <c r="D136" s="42"/>
      <c r="E136" s="42">
        <v>41</v>
      </c>
      <c r="F136" s="42">
        <v>24</v>
      </c>
      <c r="G136" s="17"/>
      <c r="H136" s="28">
        <f>SUM(E134:E136)</f>
        <v>136</v>
      </c>
      <c r="I136" s="28">
        <f>SUBTOTAL(9,F134:F136)</f>
        <v>76</v>
      </c>
    </row>
    <row r="137" spans="1:9" ht="12.75">
      <c r="A137" s="5"/>
      <c r="B137" s="10"/>
      <c r="C137" s="42"/>
      <c r="D137" s="42"/>
      <c r="E137" s="42"/>
      <c r="F137" s="42"/>
      <c r="G137" s="17"/>
      <c r="H137" s="28"/>
      <c r="I137" s="28"/>
    </row>
    <row r="138" spans="1:9" ht="12.75">
      <c r="A138" s="5"/>
      <c r="B138" s="10"/>
      <c r="C138" s="40" t="s">
        <v>10</v>
      </c>
      <c r="D138" s="17"/>
      <c r="E138" s="17"/>
      <c r="F138" s="17"/>
      <c r="G138" s="17"/>
      <c r="H138" s="28"/>
      <c r="I138" s="28"/>
    </row>
    <row r="139" spans="1:9" ht="12.75">
      <c r="A139" s="5"/>
      <c r="B139" s="10"/>
      <c r="C139" s="42" t="s">
        <v>17</v>
      </c>
      <c r="D139" s="42"/>
      <c r="E139" s="42">
        <v>31</v>
      </c>
      <c r="F139" s="42">
        <v>16</v>
      </c>
      <c r="G139" s="17"/>
      <c r="H139" s="28"/>
      <c r="I139" s="28"/>
    </row>
    <row r="140" spans="1:9" ht="12.75">
      <c r="A140" s="5"/>
      <c r="B140" s="10"/>
      <c r="C140" s="42" t="s">
        <v>57</v>
      </c>
      <c r="D140" s="42"/>
      <c r="E140" s="42">
        <v>30</v>
      </c>
      <c r="F140" s="42">
        <v>20</v>
      </c>
      <c r="G140" s="17"/>
      <c r="H140" s="28"/>
      <c r="I140" s="28"/>
    </row>
    <row r="141" spans="1:9" ht="12.75">
      <c r="A141" s="5"/>
      <c r="B141" s="10"/>
      <c r="C141" s="42" t="s">
        <v>156</v>
      </c>
      <c r="D141" s="42"/>
      <c r="E141" s="42">
        <v>23</v>
      </c>
      <c r="F141" s="42">
        <v>15</v>
      </c>
      <c r="G141" s="17"/>
      <c r="H141" s="28">
        <f>SUM(E139:E141)</f>
        <v>84</v>
      </c>
      <c r="I141" s="28">
        <f>SUM(F139:F140)</f>
        <v>36</v>
      </c>
    </row>
    <row r="142" spans="1:9" ht="12.75">
      <c r="A142" s="5"/>
      <c r="B142" s="10"/>
      <c r="H142" s="14"/>
      <c r="I142" s="14"/>
    </row>
    <row r="143" spans="1:9" ht="12.75">
      <c r="A143" s="5"/>
      <c r="B143" s="10"/>
      <c r="H143" s="14"/>
      <c r="I143" s="14"/>
    </row>
    <row r="144" spans="1:9" ht="12.75">
      <c r="A144" s="5"/>
      <c r="B144" s="10"/>
      <c r="H144" s="14"/>
      <c r="I144" s="14"/>
    </row>
    <row r="145" spans="1:9" ht="12.75">
      <c r="A145" s="5"/>
      <c r="B145" s="10"/>
      <c r="C145" s="5" t="s">
        <v>13</v>
      </c>
      <c r="H145" s="14"/>
      <c r="I145" s="14"/>
    </row>
    <row r="146" spans="1:9" ht="12.75">
      <c r="A146" s="5" t="s">
        <v>411</v>
      </c>
      <c r="B146" s="10"/>
      <c r="C146" s="42" t="s">
        <v>66</v>
      </c>
      <c r="D146" s="42"/>
      <c r="E146" s="42">
        <v>43</v>
      </c>
      <c r="F146" s="42">
        <v>24</v>
      </c>
      <c r="H146" s="14"/>
      <c r="I146" s="14"/>
    </row>
    <row r="147" spans="1:9" ht="12.75">
      <c r="A147" s="5"/>
      <c r="B147" s="10"/>
      <c r="C147" s="42" t="s">
        <v>154</v>
      </c>
      <c r="D147" s="42"/>
      <c r="E147" s="42">
        <v>42</v>
      </c>
      <c r="F147" s="42">
        <v>22</v>
      </c>
      <c r="H147" s="14">
        <f>SUM(E146:E147)</f>
        <v>85</v>
      </c>
      <c r="I147" s="14">
        <f>SUM(F146:F147)</f>
        <v>46</v>
      </c>
    </row>
    <row r="148" spans="1:9" ht="12.75">
      <c r="A148" s="5"/>
      <c r="B148" s="10"/>
      <c r="H148" s="14"/>
      <c r="I148" s="14"/>
    </row>
    <row r="149" spans="1:9" ht="12.75">
      <c r="A149" s="5"/>
      <c r="B149" s="10"/>
      <c r="C149" s="5" t="s">
        <v>5</v>
      </c>
      <c r="H149" s="14"/>
      <c r="I149" s="14"/>
    </row>
    <row r="150" spans="1:9" ht="12.75">
      <c r="A150" s="5"/>
      <c r="B150" s="10"/>
      <c r="C150" s="42" t="s">
        <v>77</v>
      </c>
      <c r="D150" s="42"/>
      <c r="E150" s="42">
        <v>40</v>
      </c>
      <c r="F150" s="42">
        <v>24</v>
      </c>
      <c r="H150" s="14"/>
      <c r="I150" s="14"/>
    </row>
    <row r="151" spans="1:9" ht="12.75">
      <c r="A151" s="5"/>
      <c r="B151" s="10"/>
      <c r="C151" s="42" t="s">
        <v>115</v>
      </c>
      <c r="D151" s="42"/>
      <c r="E151" s="42">
        <v>37</v>
      </c>
      <c r="F151" s="42">
        <v>22</v>
      </c>
      <c r="H151" s="14">
        <f>SUM(E150:E151)</f>
        <v>77</v>
      </c>
      <c r="I151" s="14">
        <f>SUM(F150:F151)</f>
        <v>46</v>
      </c>
    </row>
    <row r="152" spans="1:9" ht="12.75">
      <c r="A152" s="5"/>
      <c r="B152" s="10"/>
      <c r="C152" s="42"/>
      <c r="D152" s="42"/>
      <c r="E152" s="42"/>
      <c r="F152" s="42"/>
      <c r="H152" s="14"/>
      <c r="I152" s="14"/>
    </row>
    <row r="153" spans="1:9" ht="12.75">
      <c r="A153" s="5"/>
      <c r="B153" s="10"/>
      <c r="C153" s="40" t="s">
        <v>10</v>
      </c>
      <c r="D153" s="42"/>
      <c r="E153" s="42"/>
      <c r="F153" s="42"/>
      <c r="H153" s="14"/>
      <c r="I153" s="14"/>
    </row>
    <row r="154" spans="1:9" ht="12.75">
      <c r="A154" s="5"/>
      <c r="B154" s="10"/>
      <c r="C154" s="42" t="s">
        <v>9</v>
      </c>
      <c r="D154" s="42"/>
      <c r="E154" s="42">
        <v>44</v>
      </c>
      <c r="F154" s="42">
        <v>25</v>
      </c>
      <c r="H154" s="14"/>
      <c r="I154" s="14"/>
    </row>
    <row r="155" spans="1:9" ht="12.75">
      <c r="A155" s="5"/>
      <c r="B155" s="10"/>
      <c r="C155" s="42" t="s">
        <v>163</v>
      </c>
      <c r="D155" s="42"/>
      <c r="E155" s="42">
        <v>33</v>
      </c>
      <c r="F155" s="42">
        <v>18</v>
      </c>
      <c r="H155" s="14">
        <f>SUM(E154:E155)</f>
        <v>77</v>
      </c>
      <c r="I155" s="14">
        <f>SUM(F154:F155)</f>
        <v>43</v>
      </c>
    </row>
    <row r="156" spans="1:9" ht="12.75">
      <c r="A156" s="5"/>
      <c r="B156" s="10"/>
      <c r="H156" s="14"/>
      <c r="I156" s="14"/>
    </row>
    <row r="157" spans="1:9" ht="12.75">
      <c r="A157" s="5"/>
      <c r="B157" s="10"/>
      <c r="C157" s="5" t="s">
        <v>3</v>
      </c>
      <c r="H157" s="14"/>
      <c r="I157" s="14"/>
    </row>
    <row r="158" spans="1:9" ht="12.75">
      <c r="A158" s="5"/>
      <c r="B158" s="10"/>
      <c r="C158" s="42" t="s">
        <v>59</v>
      </c>
      <c r="D158" s="42"/>
      <c r="E158" s="42">
        <v>37</v>
      </c>
      <c r="F158" s="42">
        <v>22</v>
      </c>
      <c r="H158" s="14"/>
      <c r="I158" s="14"/>
    </row>
    <row r="159" spans="1:9" ht="12.75">
      <c r="A159" s="5"/>
      <c r="B159" s="10"/>
      <c r="C159" s="42" t="s">
        <v>61</v>
      </c>
      <c r="D159" s="42"/>
      <c r="E159" s="42">
        <v>37</v>
      </c>
      <c r="F159" s="42">
        <v>22</v>
      </c>
      <c r="H159" s="14">
        <f>SUM(E158:E159)</f>
        <v>74</v>
      </c>
      <c r="I159" s="14">
        <f>SUM(F158:F159)</f>
        <v>44</v>
      </c>
    </row>
    <row r="160" spans="1:9" ht="12.75">
      <c r="A160" s="5"/>
      <c r="B160" s="10"/>
      <c r="C160" s="42"/>
      <c r="D160" s="42"/>
      <c r="E160" s="42"/>
      <c r="F160" s="42"/>
      <c r="H160" s="14"/>
      <c r="I160" s="14"/>
    </row>
    <row r="161" spans="1:9" ht="12.75">
      <c r="A161" s="5"/>
      <c r="B161" s="10"/>
      <c r="C161" s="40" t="s">
        <v>6</v>
      </c>
      <c r="H161" s="14"/>
      <c r="I161" s="14"/>
    </row>
    <row r="162" spans="1:9" ht="12.75">
      <c r="A162" s="5"/>
      <c r="B162" s="10"/>
      <c r="C162" s="42" t="s">
        <v>22</v>
      </c>
      <c r="D162" s="42"/>
      <c r="E162" s="42">
        <v>39</v>
      </c>
      <c r="F162" s="42">
        <v>23</v>
      </c>
      <c r="H162" s="14"/>
      <c r="I162" s="14"/>
    </row>
    <row r="163" spans="1:9" ht="12.75">
      <c r="A163" s="5"/>
      <c r="B163" s="10"/>
      <c r="C163" s="42" t="s">
        <v>409</v>
      </c>
      <c r="D163" s="42"/>
      <c r="E163" s="42">
        <v>23</v>
      </c>
      <c r="F163" s="42">
        <v>16</v>
      </c>
      <c r="H163" s="14">
        <f>SUM(E162:E163)</f>
        <v>62</v>
      </c>
      <c r="I163" s="14">
        <f>SUM(F162:F163)</f>
        <v>39</v>
      </c>
    </row>
    <row r="164" spans="1:9" ht="12.75">
      <c r="A164" s="5"/>
      <c r="B164" s="10"/>
      <c r="H164" s="14"/>
      <c r="I164" s="14"/>
    </row>
    <row r="165" spans="1:9" ht="12.75">
      <c r="A165" s="5"/>
      <c r="B165" s="10"/>
      <c r="H165" s="14"/>
      <c r="I165" s="14"/>
    </row>
    <row r="166" spans="1:9" ht="12.75">
      <c r="A166" s="5"/>
      <c r="B166" s="10"/>
      <c r="C166" s="5" t="s">
        <v>6</v>
      </c>
      <c r="H166" s="14"/>
      <c r="I166" s="14"/>
    </row>
    <row r="167" spans="1:9" ht="12.75">
      <c r="A167" s="5" t="s">
        <v>235</v>
      </c>
      <c r="B167" s="10"/>
      <c r="C167" s="79" t="s">
        <v>70</v>
      </c>
      <c r="D167" s="79"/>
      <c r="E167" s="138">
        <v>47</v>
      </c>
      <c r="F167" s="138">
        <v>25</v>
      </c>
      <c r="H167" s="14"/>
      <c r="I167" s="14"/>
    </row>
    <row r="168" spans="1:9" ht="12.75">
      <c r="A168" s="5"/>
      <c r="B168" s="10"/>
      <c r="C168" s="10" t="s">
        <v>56</v>
      </c>
      <c r="D168" s="10"/>
      <c r="E168" s="139">
        <v>45</v>
      </c>
      <c r="F168" s="7">
        <v>25</v>
      </c>
      <c r="H168" s="14">
        <f>SUM(E167:E168)</f>
        <v>92</v>
      </c>
      <c r="I168" s="14">
        <f>SUM(F167:F168)</f>
        <v>50</v>
      </c>
    </row>
    <row r="169" spans="1:9" ht="12.75">
      <c r="A169" s="5"/>
      <c r="B169" s="10"/>
      <c r="H169" s="14"/>
      <c r="I169" s="14"/>
    </row>
    <row r="170" spans="1:9" ht="12.75">
      <c r="A170" s="5"/>
      <c r="B170" s="10"/>
      <c r="C170" s="5" t="s">
        <v>13</v>
      </c>
      <c r="H170" s="14"/>
      <c r="I170" s="14"/>
    </row>
    <row r="171" spans="1:9" ht="12.75">
      <c r="A171" s="5"/>
      <c r="B171" s="10"/>
      <c r="C171" s="10" t="s">
        <v>14</v>
      </c>
      <c r="D171" s="10"/>
      <c r="E171" s="139">
        <v>45</v>
      </c>
      <c r="F171" s="7">
        <v>26</v>
      </c>
      <c r="H171" s="14"/>
      <c r="I171" s="14"/>
    </row>
    <row r="172" spans="1:9" ht="12.75">
      <c r="A172" s="5"/>
      <c r="B172" s="10"/>
      <c r="C172" s="10" t="s">
        <v>41</v>
      </c>
      <c r="D172" s="10"/>
      <c r="E172" s="139">
        <v>44</v>
      </c>
      <c r="F172" s="7">
        <v>24</v>
      </c>
      <c r="H172" s="14">
        <f>SUM(E171:E172)</f>
        <v>89</v>
      </c>
      <c r="I172" s="14">
        <f>SUM(F171:F172)</f>
        <v>50</v>
      </c>
    </row>
    <row r="173" spans="2:9" ht="12.75">
      <c r="B173" s="10"/>
      <c r="H173" s="14"/>
      <c r="I173" s="14"/>
    </row>
    <row r="174" spans="2:9" ht="12.75">
      <c r="B174" s="10"/>
      <c r="C174" s="5" t="s">
        <v>3</v>
      </c>
      <c r="H174" s="14"/>
      <c r="I174" s="14"/>
    </row>
    <row r="175" spans="2:9" ht="12.75">
      <c r="B175" s="10"/>
      <c r="C175" s="10" t="s">
        <v>71</v>
      </c>
      <c r="D175" s="10"/>
      <c r="E175" s="139">
        <v>46</v>
      </c>
      <c r="F175" s="7">
        <v>25</v>
      </c>
      <c r="H175" s="14"/>
      <c r="I175" s="14"/>
    </row>
    <row r="176" spans="2:9" ht="12.75">
      <c r="B176" s="10"/>
      <c r="C176" s="10" t="s">
        <v>326</v>
      </c>
      <c r="D176" s="10"/>
      <c r="E176" s="139">
        <v>42</v>
      </c>
      <c r="F176" s="7">
        <v>26</v>
      </c>
      <c r="H176" s="14">
        <f>SUM(E175:E176)</f>
        <v>88</v>
      </c>
      <c r="I176" s="14">
        <f>SUM(F175:F176)</f>
        <v>51</v>
      </c>
    </row>
    <row r="177" spans="2:9" ht="12.75">
      <c r="B177" s="10"/>
      <c r="H177" s="14"/>
      <c r="I177" s="14"/>
    </row>
    <row r="178" spans="2:9" ht="12.75">
      <c r="B178" s="10"/>
      <c r="C178" s="5" t="s">
        <v>5</v>
      </c>
      <c r="H178" s="14"/>
      <c r="I178" s="14"/>
    </row>
    <row r="179" spans="2:9" ht="12.75">
      <c r="B179" s="10"/>
      <c r="C179" s="10" t="s">
        <v>94</v>
      </c>
      <c r="D179" s="10"/>
      <c r="E179" s="139">
        <v>46</v>
      </c>
      <c r="F179" s="7">
        <v>26</v>
      </c>
      <c r="H179" s="14"/>
      <c r="I179" s="14"/>
    </row>
    <row r="180" spans="2:9" ht="12.75">
      <c r="B180" s="10"/>
      <c r="C180" s="10" t="s">
        <v>77</v>
      </c>
      <c r="D180" s="10"/>
      <c r="E180" s="139">
        <v>32</v>
      </c>
      <c r="F180" s="7">
        <v>21</v>
      </c>
      <c r="H180" s="14">
        <f>SUM(E179:E180)</f>
        <v>78</v>
      </c>
      <c r="I180" s="14">
        <f>SUM(F179:F180)</f>
        <v>47</v>
      </c>
    </row>
    <row r="181" spans="2:9" ht="12.75">
      <c r="B181" s="10"/>
      <c r="H181" s="14"/>
      <c r="I181" s="14"/>
    </row>
    <row r="182" spans="2:9" ht="12.75">
      <c r="B182" s="10"/>
      <c r="C182" s="5" t="s">
        <v>10</v>
      </c>
      <c r="H182" s="14"/>
      <c r="I182" s="14"/>
    </row>
    <row r="183" spans="2:9" ht="12.75">
      <c r="B183" s="10"/>
      <c r="C183" s="10" t="s">
        <v>9</v>
      </c>
      <c r="D183" s="10"/>
      <c r="E183" s="139">
        <v>46</v>
      </c>
      <c r="F183" s="7">
        <v>26</v>
      </c>
      <c r="H183" s="14"/>
      <c r="I183" s="14"/>
    </row>
    <row r="184" spans="2:9" ht="12.75">
      <c r="B184" s="10"/>
      <c r="C184" s="10" t="s">
        <v>57</v>
      </c>
      <c r="D184" s="10"/>
      <c r="E184" s="139">
        <v>28</v>
      </c>
      <c r="F184" s="7">
        <v>20</v>
      </c>
      <c r="H184" s="14">
        <f>SUM(E183:E184)</f>
        <v>74</v>
      </c>
      <c r="I184" s="14">
        <f>SUM(F183:F184)</f>
        <v>46</v>
      </c>
    </row>
    <row r="185" spans="2:9" ht="12.75">
      <c r="B185" s="10"/>
      <c r="H185" s="14"/>
      <c r="I185" s="14"/>
    </row>
    <row r="186" spans="2:8" ht="12.75">
      <c r="B186" s="10"/>
      <c r="H186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26">
      <selection activeCell="H37" sqref="H37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15.00390625" style="0" customWidth="1"/>
    <col min="4" max="4" width="24.8515625" style="0" customWidth="1"/>
    <col min="6" max="6" width="9.28125" style="0" customWidth="1"/>
  </cols>
  <sheetData>
    <row r="1" spans="1:9" ht="15.75">
      <c r="A1" s="158"/>
      <c r="B1" s="158" t="s">
        <v>539</v>
      </c>
      <c r="C1" s="158"/>
      <c r="D1" s="158"/>
      <c r="E1" s="158"/>
      <c r="F1" s="158"/>
      <c r="G1" s="158"/>
      <c r="H1" s="158"/>
      <c r="I1" s="158"/>
    </row>
    <row r="2" spans="1:9" ht="12.75">
      <c r="A2" s="128"/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28"/>
      <c r="B3" s="128" t="s">
        <v>183</v>
      </c>
      <c r="C3" s="128" t="s">
        <v>200</v>
      </c>
      <c r="D3" s="128"/>
      <c r="E3" s="128"/>
      <c r="F3" s="128"/>
      <c r="G3" s="128"/>
      <c r="H3" s="128"/>
      <c r="I3" s="128"/>
    </row>
    <row r="4" spans="1:9" ht="12.75">
      <c r="A4" s="128" t="s">
        <v>185</v>
      </c>
      <c r="B4" s="128" t="s">
        <v>1</v>
      </c>
      <c r="C4" s="128" t="s">
        <v>186</v>
      </c>
      <c r="D4" s="128" t="s">
        <v>99</v>
      </c>
      <c r="E4" s="128" t="s">
        <v>187</v>
      </c>
      <c r="F4" s="128" t="s">
        <v>188</v>
      </c>
      <c r="G4" s="128" t="s">
        <v>189</v>
      </c>
      <c r="H4" s="128"/>
      <c r="I4" s="128"/>
    </row>
    <row r="5" spans="1:9" ht="12.75">
      <c r="A5" s="128">
        <v>1</v>
      </c>
      <c r="B5" s="128" t="s">
        <v>540</v>
      </c>
      <c r="C5" s="128" t="s">
        <v>192</v>
      </c>
      <c r="D5" s="128" t="s">
        <v>541</v>
      </c>
      <c r="E5" s="128" t="s">
        <v>542</v>
      </c>
      <c r="F5" s="128">
        <v>17</v>
      </c>
      <c r="G5" s="128"/>
      <c r="H5" s="128"/>
      <c r="I5" s="128"/>
    </row>
    <row r="6" spans="1:9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.75">
      <c r="A7" s="128"/>
      <c r="B7" s="128" t="s">
        <v>183</v>
      </c>
      <c r="C7" s="128" t="s">
        <v>190</v>
      </c>
      <c r="D7" s="128"/>
      <c r="E7" s="128"/>
      <c r="F7" s="128"/>
      <c r="G7" s="128"/>
      <c r="H7" s="128"/>
      <c r="I7" s="128"/>
    </row>
    <row r="8" spans="1:9" ht="12.75">
      <c r="A8" s="128" t="s">
        <v>185</v>
      </c>
      <c r="B8" s="128" t="s">
        <v>1</v>
      </c>
      <c r="C8" s="128" t="s">
        <v>186</v>
      </c>
      <c r="D8" s="128" t="s">
        <v>99</v>
      </c>
      <c r="E8" s="128" t="s">
        <v>187</v>
      </c>
      <c r="F8" s="128" t="s">
        <v>188</v>
      </c>
      <c r="G8" s="128" t="s">
        <v>189</v>
      </c>
      <c r="H8" s="128"/>
      <c r="I8" s="128"/>
    </row>
    <row r="9" spans="1:9" ht="12.75">
      <c r="A9" s="128">
        <v>1</v>
      </c>
      <c r="B9" s="128" t="s">
        <v>191</v>
      </c>
      <c r="C9" s="128" t="s">
        <v>97</v>
      </c>
      <c r="D9" s="128" t="s">
        <v>543</v>
      </c>
      <c r="E9" s="128" t="s">
        <v>117</v>
      </c>
      <c r="F9" s="128">
        <v>22</v>
      </c>
      <c r="G9" s="128" t="s">
        <v>109</v>
      </c>
      <c r="H9" s="128"/>
      <c r="I9" s="128"/>
    </row>
    <row r="10" spans="1:9" ht="12.75">
      <c r="A10" s="128">
        <v>2</v>
      </c>
      <c r="B10" s="128" t="s">
        <v>201</v>
      </c>
      <c r="C10" s="128" t="s">
        <v>97</v>
      </c>
      <c r="D10" s="128" t="s">
        <v>544</v>
      </c>
      <c r="E10" s="128" t="s">
        <v>176</v>
      </c>
      <c r="F10" s="128">
        <v>24</v>
      </c>
      <c r="G10" s="128"/>
      <c r="H10" s="128"/>
      <c r="I10" s="128"/>
    </row>
    <row r="11" spans="1:9" ht="12.75">
      <c r="A11" s="128">
        <v>3</v>
      </c>
      <c r="B11" s="128" t="s">
        <v>545</v>
      </c>
      <c r="C11" s="128" t="s">
        <v>192</v>
      </c>
      <c r="D11" s="128" t="s">
        <v>546</v>
      </c>
      <c r="E11" s="128" t="s">
        <v>231</v>
      </c>
      <c r="F11" s="128">
        <v>13</v>
      </c>
      <c r="G11" s="128"/>
      <c r="H11" s="128"/>
      <c r="I11" s="128"/>
    </row>
    <row r="12" spans="1:9" ht="12.7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 ht="12.75">
      <c r="A13" s="128"/>
      <c r="B13" s="128" t="s">
        <v>183</v>
      </c>
      <c r="C13" s="128" t="s">
        <v>195</v>
      </c>
      <c r="D13" s="128"/>
      <c r="E13" s="128"/>
      <c r="F13" s="128"/>
      <c r="G13" s="128"/>
      <c r="H13" s="128"/>
      <c r="I13" s="128"/>
    </row>
    <row r="14" spans="1:9" ht="12.75">
      <c r="A14" s="128" t="s">
        <v>185</v>
      </c>
      <c r="B14" s="128" t="s">
        <v>1</v>
      </c>
      <c r="C14" s="128" t="s">
        <v>186</v>
      </c>
      <c r="D14" s="128" t="s">
        <v>99</v>
      </c>
      <c r="E14" s="128" t="s">
        <v>187</v>
      </c>
      <c r="F14" s="128" t="s">
        <v>188</v>
      </c>
      <c r="G14" s="128" t="s">
        <v>189</v>
      </c>
      <c r="H14" s="128"/>
      <c r="I14" s="128"/>
    </row>
    <row r="15" spans="1:9" ht="12.75">
      <c r="A15" s="128">
        <v>1</v>
      </c>
      <c r="B15" s="128" t="s">
        <v>547</v>
      </c>
      <c r="C15" s="128" t="s">
        <v>192</v>
      </c>
      <c r="D15" s="128" t="s">
        <v>548</v>
      </c>
      <c r="E15" s="128" t="s">
        <v>160</v>
      </c>
      <c r="F15" s="128">
        <v>17</v>
      </c>
      <c r="G15" s="128"/>
      <c r="H15" s="128"/>
      <c r="I15" s="128"/>
    </row>
    <row r="16" spans="1:9" ht="12.75">
      <c r="A16" s="128">
        <v>2</v>
      </c>
      <c r="B16" s="128" t="s">
        <v>196</v>
      </c>
      <c r="C16" s="128" t="s">
        <v>110</v>
      </c>
      <c r="D16" s="128" t="s">
        <v>549</v>
      </c>
      <c r="E16" s="128" t="s">
        <v>550</v>
      </c>
      <c r="F16" s="128">
        <v>11</v>
      </c>
      <c r="G16" s="128"/>
      <c r="H16" s="128"/>
      <c r="I16" s="128"/>
    </row>
    <row r="17" spans="1:9" ht="12.75">
      <c r="A17" s="128">
        <v>3</v>
      </c>
      <c r="B17" s="128" t="s">
        <v>228</v>
      </c>
      <c r="C17" s="128" t="s">
        <v>110</v>
      </c>
      <c r="D17" s="128" t="s">
        <v>551</v>
      </c>
      <c r="E17" s="128" t="s">
        <v>552</v>
      </c>
      <c r="F17" s="128">
        <v>12</v>
      </c>
      <c r="G17" s="128"/>
      <c r="H17" s="128"/>
      <c r="I17" s="128"/>
    </row>
    <row r="18" spans="1:9" ht="12.75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1:9" ht="12.75">
      <c r="A19" s="128"/>
      <c r="B19" s="128" t="s">
        <v>202</v>
      </c>
      <c r="C19" s="128" t="s">
        <v>184</v>
      </c>
      <c r="D19" s="128"/>
      <c r="E19" s="128"/>
      <c r="F19" s="128"/>
      <c r="G19" s="128"/>
      <c r="H19" s="128"/>
      <c r="I19" s="128"/>
    </row>
    <row r="20" spans="1:9" ht="12.75">
      <c r="A20" s="128" t="s">
        <v>185</v>
      </c>
      <c r="B20" s="128" t="s">
        <v>1</v>
      </c>
      <c r="C20" s="128" t="s">
        <v>186</v>
      </c>
      <c r="D20" s="128" t="s">
        <v>99</v>
      </c>
      <c r="E20" s="128" t="s">
        <v>187</v>
      </c>
      <c r="F20" s="128" t="s">
        <v>188</v>
      </c>
      <c r="G20" s="128" t="s">
        <v>189</v>
      </c>
      <c r="H20" s="128"/>
      <c r="I20" s="128"/>
    </row>
    <row r="21" spans="1:9" ht="12.75">
      <c r="A21" s="128">
        <v>1</v>
      </c>
      <c r="B21" s="128" t="s">
        <v>553</v>
      </c>
      <c r="C21" s="128" t="s">
        <v>108</v>
      </c>
      <c r="D21" s="128" t="s">
        <v>554</v>
      </c>
      <c r="E21" s="128" t="s">
        <v>288</v>
      </c>
      <c r="F21" s="128">
        <v>21</v>
      </c>
      <c r="G21" s="128"/>
      <c r="H21" s="128"/>
      <c r="I21" s="128"/>
    </row>
    <row r="22" spans="1:9" ht="12.75">
      <c r="A22" s="128">
        <v>2</v>
      </c>
      <c r="B22" s="128" t="s">
        <v>555</v>
      </c>
      <c r="C22" s="128" t="s">
        <v>192</v>
      </c>
      <c r="D22" s="128" t="s">
        <v>556</v>
      </c>
      <c r="E22" s="128" t="s">
        <v>557</v>
      </c>
      <c r="F22" s="128">
        <v>22</v>
      </c>
      <c r="G22" s="128"/>
      <c r="H22" s="128"/>
      <c r="I22" s="128"/>
    </row>
    <row r="23" spans="1:9" ht="12.75">
      <c r="A23" s="128">
        <v>3</v>
      </c>
      <c r="B23" s="128" t="s">
        <v>558</v>
      </c>
      <c r="C23" s="128" t="s">
        <v>97</v>
      </c>
      <c r="D23" s="128" t="s">
        <v>559</v>
      </c>
      <c r="E23" s="128" t="s">
        <v>560</v>
      </c>
      <c r="F23" s="128">
        <v>10</v>
      </c>
      <c r="G23" s="128"/>
      <c r="H23" s="128"/>
      <c r="I23" s="128"/>
    </row>
    <row r="24" spans="1:9" ht="12.75">
      <c r="A24" s="128">
        <v>4</v>
      </c>
      <c r="B24" s="128" t="s">
        <v>561</v>
      </c>
      <c r="C24" s="128" t="s">
        <v>97</v>
      </c>
      <c r="D24" s="128" t="s">
        <v>562</v>
      </c>
      <c r="E24" s="128" t="s">
        <v>563</v>
      </c>
      <c r="F24" s="128">
        <v>13</v>
      </c>
      <c r="G24" s="128"/>
      <c r="H24" s="128"/>
      <c r="I24" s="128"/>
    </row>
    <row r="25" spans="1:9" ht="12.75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ht="12.75">
      <c r="A26" s="128"/>
      <c r="B26" s="128" t="s">
        <v>202</v>
      </c>
      <c r="C26" s="128" t="s">
        <v>200</v>
      </c>
      <c r="D26" s="128"/>
      <c r="E26" s="128"/>
      <c r="F26" s="128"/>
      <c r="G26" s="128"/>
      <c r="H26" s="128"/>
      <c r="I26" s="128"/>
    </row>
    <row r="27" spans="1:9" ht="12.75">
      <c r="A27" s="128" t="s">
        <v>185</v>
      </c>
      <c r="B27" s="128" t="s">
        <v>1</v>
      </c>
      <c r="C27" s="128" t="s">
        <v>186</v>
      </c>
      <c r="D27" s="128" t="s">
        <v>99</v>
      </c>
      <c r="E27" s="128" t="s">
        <v>187</v>
      </c>
      <c r="F27" s="128" t="s">
        <v>188</v>
      </c>
      <c r="G27" s="128" t="s">
        <v>189</v>
      </c>
      <c r="H27" s="128"/>
      <c r="I27" s="128"/>
    </row>
    <row r="28" spans="1:9" ht="12.75">
      <c r="A28" s="128">
        <v>1</v>
      </c>
      <c r="B28" s="128" t="s">
        <v>206</v>
      </c>
      <c r="C28" s="128" t="s">
        <v>97</v>
      </c>
      <c r="D28" s="128" t="s">
        <v>564</v>
      </c>
      <c r="E28" s="128" t="s">
        <v>205</v>
      </c>
      <c r="F28" s="128">
        <v>24</v>
      </c>
      <c r="G28" s="128" t="s">
        <v>109</v>
      </c>
      <c r="H28" s="128"/>
      <c r="I28" s="128"/>
    </row>
    <row r="29" spans="1:9" ht="12.75">
      <c r="A29" s="128">
        <v>2</v>
      </c>
      <c r="B29" s="128" t="s">
        <v>565</v>
      </c>
      <c r="C29" s="128" t="s">
        <v>110</v>
      </c>
      <c r="D29" s="128" t="s">
        <v>566</v>
      </c>
      <c r="E29" s="128" t="s">
        <v>197</v>
      </c>
      <c r="F29" s="128">
        <v>14</v>
      </c>
      <c r="G29" s="128"/>
      <c r="H29" s="128"/>
      <c r="I29" s="128"/>
    </row>
    <row r="30" spans="1:9" ht="12.75">
      <c r="A30" s="128">
        <v>3</v>
      </c>
      <c r="B30" s="128" t="s">
        <v>207</v>
      </c>
      <c r="C30" s="128" t="s">
        <v>110</v>
      </c>
      <c r="D30" s="128" t="s">
        <v>567</v>
      </c>
      <c r="E30" s="128" t="s">
        <v>178</v>
      </c>
      <c r="F30" s="128">
        <v>24</v>
      </c>
      <c r="G30" s="128"/>
      <c r="H30" s="128"/>
      <c r="I30" s="128"/>
    </row>
    <row r="31" spans="1:9" ht="12.75">
      <c r="A31" s="128">
        <v>4</v>
      </c>
      <c r="B31" s="128" t="s">
        <v>540</v>
      </c>
      <c r="C31" s="128" t="s">
        <v>192</v>
      </c>
      <c r="D31" s="128" t="s">
        <v>568</v>
      </c>
      <c r="E31" s="128" t="s">
        <v>159</v>
      </c>
      <c r="F31" s="128">
        <v>19</v>
      </c>
      <c r="G31" s="128"/>
      <c r="H31" s="128"/>
      <c r="I31" s="128"/>
    </row>
    <row r="32" spans="1:9" ht="12.75">
      <c r="A32" s="128">
        <v>5</v>
      </c>
      <c r="B32" s="128" t="s">
        <v>569</v>
      </c>
      <c r="C32" s="128" t="s">
        <v>97</v>
      </c>
      <c r="D32" s="128" t="s">
        <v>570</v>
      </c>
      <c r="E32" s="128" t="s">
        <v>341</v>
      </c>
      <c r="F32" s="128">
        <v>18</v>
      </c>
      <c r="G32" s="128"/>
      <c r="H32" s="128"/>
      <c r="I32" s="128"/>
    </row>
    <row r="33" spans="1:9" ht="12.75">
      <c r="A33" s="128">
        <v>6</v>
      </c>
      <c r="B33" s="128" t="s">
        <v>417</v>
      </c>
      <c r="C33" s="128" t="s">
        <v>97</v>
      </c>
      <c r="D33" s="128" t="s">
        <v>571</v>
      </c>
      <c r="E33" s="128" t="s">
        <v>177</v>
      </c>
      <c r="F33" s="128">
        <v>15</v>
      </c>
      <c r="G33" s="128"/>
      <c r="H33" s="128"/>
      <c r="I33" s="128"/>
    </row>
    <row r="34" spans="1:9" ht="12.75">
      <c r="A34" s="128">
        <v>7</v>
      </c>
      <c r="B34" s="128" t="s">
        <v>210</v>
      </c>
      <c r="C34" s="128" t="s">
        <v>192</v>
      </c>
      <c r="D34" s="128" t="s">
        <v>572</v>
      </c>
      <c r="E34" s="128" t="s">
        <v>573</v>
      </c>
      <c r="F34" s="128">
        <v>21</v>
      </c>
      <c r="G34" s="128"/>
      <c r="H34" s="128"/>
      <c r="I34" s="128"/>
    </row>
    <row r="35" spans="1:9" ht="12.75">
      <c r="A35" s="128">
        <v>8</v>
      </c>
      <c r="B35" s="128" t="s">
        <v>212</v>
      </c>
      <c r="C35" s="128" t="s">
        <v>114</v>
      </c>
      <c r="D35" s="128" t="s">
        <v>574</v>
      </c>
      <c r="E35" s="128" t="s">
        <v>575</v>
      </c>
      <c r="F35" s="128">
        <v>14</v>
      </c>
      <c r="G35" s="128"/>
      <c r="H35" s="128"/>
      <c r="I35" s="128"/>
    </row>
    <row r="36" spans="1:9" ht="12.75">
      <c r="A36" s="128">
        <v>9</v>
      </c>
      <c r="B36" s="128" t="s">
        <v>418</v>
      </c>
      <c r="C36" s="128" t="s">
        <v>97</v>
      </c>
      <c r="D36" s="128" t="s">
        <v>576</v>
      </c>
      <c r="E36" s="128" t="s">
        <v>577</v>
      </c>
      <c r="F36" s="128">
        <v>21</v>
      </c>
      <c r="G36" s="128"/>
      <c r="H36" s="128"/>
      <c r="I36" s="128"/>
    </row>
    <row r="37" spans="1:9" ht="12.75">
      <c r="A37" s="128">
        <v>10</v>
      </c>
      <c r="B37" s="128" t="s">
        <v>663</v>
      </c>
      <c r="C37" s="128" t="s">
        <v>192</v>
      </c>
      <c r="D37" s="128" t="s">
        <v>578</v>
      </c>
      <c r="E37" s="128" t="s">
        <v>231</v>
      </c>
      <c r="F37" s="128">
        <v>18</v>
      </c>
      <c r="G37" s="128"/>
      <c r="H37" s="128"/>
      <c r="I37" s="128"/>
    </row>
    <row r="38" spans="1:9" ht="12.75">
      <c r="A38" s="128">
        <v>11</v>
      </c>
      <c r="B38" s="128" t="s">
        <v>608</v>
      </c>
      <c r="C38" s="128" t="s">
        <v>97</v>
      </c>
      <c r="D38" s="128" t="s">
        <v>609</v>
      </c>
      <c r="E38" s="128" t="s">
        <v>232</v>
      </c>
      <c r="F38" s="128">
        <v>19</v>
      </c>
      <c r="G38" s="128"/>
      <c r="H38" s="128"/>
      <c r="I38" s="128"/>
    </row>
    <row r="39" spans="1:9" ht="12.75">
      <c r="A39" s="128"/>
      <c r="B39" s="128" t="s">
        <v>202</v>
      </c>
      <c r="C39" s="128" t="s">
        <v>190</v>
      </c>
      <c r="D39" s="128"/>
      <c r="E39" s="128"/>
      <c r="F39" s="128"/>
      <c r="G39" s="128"/>
      <c r="H39" s="128"/>
      <c r="I39" s="128"/>
    </row>
    <row r="40" spans="1:9" ht="12.75">
      <c r="A40" s="128" t="s">
        <v>185</v>
      </c>
      <c r="B40" s="128" t="s">
        <v>1</v>
      </c>
      <c r="C40" s="128" t="s">
        <v>186</v>
      </c>
      <c r="D40" s="128" t="s">
        <v>99</v>
      </c>
      <c r="E40" s="128" t="s">
        <v>187</v>
      </c>
      <c r="F40" s="128" t="s">
        <v>188</v>
      </c>
      <c r="G40" s="128" t="s">
        <v>189</v>
      </c>
      <c r="H40" s="128"/>
      <c r="I40" s="128"/>
    </row>
    <row r="41" spans="1:9" ht="12.75">
      <c r="A41" s="128">
        <v>1</v>
      </c>
      <c r="B41" s="128" t="s">
        <v>579</v>
      </c>
      <c r="C41" s="128" t="s">
        <v>108</v>
      </c>
      <c r="D41" s="128" t="s">
        <v>580</v>
      </c>
      <c r="E41" s="128" t="s">
        <v>581</v>
      </c>
      <c r="F41" s="128">
        <v>27</v>
      </c>
      <c r="G41" s="128" t="s">
        <v>105</v>
      </c>
      <c r="H41" s="128"/>
      <c r="I41" s="128"/>
    </row>
    <row r="42" spans="1:9" ht="12.75">
      <c r="A42" s="128">
        <v>2</v>
      </c>
      <c r="B42" s="128" t="s">
        <v>213</v>
      </c>
      <c r="C42" s="128" t="s">
        <v>97</v>
      </c>
      <c r="D42" s="128" t="s">
        <v>580</v>
      </c>
      <c r="E42" s="128" t="s">
        <v>581</v>
      </c>
      <c r="F42" s="128">
        <v>26</v>
      </c>
      <c r="G42" s="128" t="s">
        <v>105</v>
      </c>
      <c r="H42" s="128"/>
      <c r="I42" s="128"/>
    </row>
    <row r="43" spans="1:9" ht="12.75">
      <c r="A43" s="128">
        <v>3</v>
      </c>
      <c r="B43" s="128" t="s">
        <v>191</v>
      </c>
      <c r="C43" s="128" t="s">
        <v>97</v>
      </c>
      <c r="D43" s="128" t="s">
        <v>580</v>
      </c>
      <c r="E43" s="128" t="s">
        <v>581</v>
      </c>
      <c r="F43" s="128">
        <v>23</v>
      </c>
      <c r="G43" s="128" t="s">
        <v>105</v>
      </c>
      <c r="H43" s="128"/>
      <c r="I43" s="128"/>
    </row>
    <row r="44" spans="1:9" ht="12.75">
      <c r="A44" s="128">
        <v>4</v>
      </c>
      <c r="B44" s="128" t="s">
        <v>201</v>
      </c>
      <c r="C44" s="128" t="s">
        <v>97</v>
      </c>
      <c r="D44" s="128" t="s">
        <v>582</v>
      </c>
      <c r="E44" s="128" t="s">
        <v>199</v>
      </c>
      <c r="F44" s="128">
        <v>26</v>
      </c>
      <c r="G44" s="128" t="s">
        <v>105</v>
      </c>
      <c r="H44" s="128"/>
      <c r="I44" s="128"/>
    </row>
    <row r="45" spans="1:9" ht="12.75">
      <c r="A45" s="128">
        <v>5</v>
      </c>
      <c r="B45" s="128" t="s">
        <v>214</v>
      </c>
      <c r="C45" s="128" t="s">
        <v>192</v>
      </c>
      <c r="D45" s="128" t="s">
        <v>583</v>
      </c>
      <c r="E45" s="128" t="s">
        <v>118</v>
      </c>
      <c r="F45" s="128">
        <v>21</v>
      </c>
      <c r="G45" s="128" t="s">
        <v>109</v>
      </c>
      <c r="H45" s="128"/>
      <c r="I45" s="128"/>
    </row>
    <row r="46" spans="1:9" ht="12.75">
      <c r="A46" s="128">
        <v>6</v>
      </c>
      <c r="B46" s="128" t="s">
        <v>584</v>
      </c>
      <c r="C46" s="128" t="s">
        <v>97</v>
      </c>
      <c r="D46" s="128" t="s">
        <v>585</v>
      </c>
      <c r="E46" s="128" t="s">
        <v>175</v>
      </c>
      <c r="F46" s="128">
        <v>22</v>
      </c>
      <c r="G46" s="128" t="s">
        <v>109</v>
      </c>
      <c r="H46" s="128"/>
      <c r="I46" s="128"/>
    </row>
    <row r="47" spans="1:9" ht="12.75">
      <c r="A47" s="128">
        <v>7</v>
      </c>
      <c r="B47" s="128" t="s">
        <v>586</v>
      </c>
      <c r="C47" s="128" t="s">
        <v>97</v>
      </c>
      <c r="D47" s="128" t="s">
        <v>587</v>
      </c>
      <c r="E47" s="128" t="s">
        <v>164</v>
      </c>
      <c r="F47" s="128">
        <v>26</v>
      </c>
      <c r="G47" s="128" t="s">
        <v>109</v>
      </c>
      <c r="H47" s="128"/>
      <c r="I47" s="128"/>
    </row>
    <row r="48" spans="1:9" ht="12.75">
      <c r="A48" s="128">
        <v>8</v>
      </c>
      <c r="B48" s="128" t="s">
        <v>588</v>
      </c>
      <c r="C48" s="128" t="s">
        <v>192</v>
      </c>
      <c r="D48" s="128" t="s">
        <v>589</v>
      </c>
      <c r="E48" s="128" t="s">
        <v>205</v>
      </c>
      <c r="F48" s="128">
        <v>16</v>
      </c>
      <c r="G48" s="128" t="s">
        <v>109</v>
      </c>
      <c r="H48" s="128"/>
      <c r="I48" s="128"/>
    </row>
    <row r="49" spans="1:9" ht="12.75">
      <c r="A49" s="128">
        <v>9</v>
      </c>
      <c r="B49" s="128" t="s">
        <v>208</v>
      </c>
      <c r="C49" s="128" t="s">
        <v>192</v>
      </c>
      <c r="D49" s="128" t="s">
        <v>590</v>
      </c>
      <c r="E49" s="128" t="s">
        <v>178</v>
      </c>
      <c r="F49" s="128">
        <v>19</v>
      </c>
      <c r="G49" s="128"/>
      <c r="H49" s="128"/>
      <c r="I49" s="128"/>
    </row>
    <row r="50" spans="1:9" ht="12.75">
      <c r="A50" s="128">
        <v>10</v>
      </c>
      <c r="B50" s="128" t="s">
        <v>591</v>
      </c>
      <c r="C50" s="128" t="s">
        <v>110</v>
      </c>
      <c r="D50" s="128" t="s">
        <v>592</v>
      </c>
      <c r="E50" s="128" t="s">
        <v>178</v>
      </c>
      <c r="F50" s="128">
        <v>17</v>
      </c>
      <c r="G50" s="128"/>
      <c r="H50" s="128"/>
      <c r="I50" s="128"/>
    </row>
    <row r="51" spans="1:9" ht="12.75">
      <c r="A51" s="128">
        <v>11</v>
      </c>
      <c r="B51" s="128" t="s">
        <v>215</v>
      </c>
      <c r="C51" s="128" t="s">
        <v>192</v>
      </c>
      <c r="D51" s="128" t="s">
        <v>593</v>
      </c>
      <c r="E51" s="128" t="s">
        <v>218</v>
      </c>
      <c r="F51" s="128">
        <v>18</v>
      </c>
      <c r="G51" s="128"/>
      <c r="H51" s="128"/>
      <c r="I51" s="128"/>
    </row>
    <row r="52" spans="1:9" ht="12.75">
      <c r="A52" s="128">
        <v>12</v>
      </c>
      <c r="B52" s="128" t="s">
        <v>545</v>
      </c>
      <c r="C52" s="128" t="s">
        <v>192</v>
      </c>
      <c r="D52" s="128" t="s">
        <v>594</v>
      </c>
      <c r="E52" s="128" t="s">
        <v>218</v>
      </c>
      <c r="F52" s="128">
        <v>9</v>
      </c>
      <c r="G52" s="128"/>
      <c r="H52" s="128"/>
      <c r="I52" s="128"/>
    </row>
    <row r="53" spans="1:9" ht="12.75">
      <c r="A53" s="128">
        <v>13</v>
      </c>
      <c r="B53" s="128" t="s">
        <v>217</v>
      </c>
      <c r="C53" s="128" t="s">
        <v>192</v>
      </c>
      <c r="D53" s="128" t="s">
        <v>595</v>
      </c>
      <c r="E53" s="128" t="s">
        <v>211</v>
      </c>
      <c r="F53" s="128">
        <v>23</v>
      </c>
      <c r="G53" s="128"/>
      <c r="H53" s="128"/>
      <c r="I53" s="128"/>
    </row>
    <row r="54" spans="1:9" ht="12.75">
      <c r="A54" s="128">
        <v>14</v>
      </c>
      <c r="B54" s="128" t="s">
        <v>216</v>
      </c>
      <c r="C54" s="128" t="s">
        <v>192</v>
      </c>
      <c r="D54" s="128" t="s">
        <v>596</v>
      </c>
      <c r="E54" s="128" t="s">
        <v>211</v>
      </c>
      <c r="F54" s="128">
        <v>20</v>
      </c>
      <c r="G54" s="128"/>
      <c r="H54" s="128"/>
      <c r="I54" s="128"/>
    </row>
    <row r="55" spans="1:9" ht="12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2.75">
      <c r="A56" s="128"/>
      <c r="B56" s="128" t="s">
        <v>202</v>
      </c>
      <c r="C56" s="128" t="s">
        <v>597</v>
      </c>
      <c r="D56" s="128"/>
      <c r="E56" s="128"/>
      <c r="F56" s="128"/>
      <c r="G56" s="128"/>
      <c r="H56" s="128"/>
      <c r="I56" s="128"/>
    </row>
    <row r="57" spans="1:9" ht="12.75">
      <c r="A57" s="128" t="s">
        <v>185</v>
      </c>
      <c r="B57" s="128" t="s">
        <v>1</v>
      </c>
      <c r="C57" s="128" t="s">
        <v>186</v>
      </c>
      <c r="D57" s="128" t="s">
        <v>99</v>
      </c>
      <c r="E57" s="128" t="s">
        <v>187</v>
      </c>
      <c r="F57" s="128" t="s">
        <v>188</v>
      </c>
      <c r="G57" s="128" t="s">
        <v>189</v>
      </c>
      <c r="H57" s="128"/>
      <c r="I57" s="128"/>
    </row>
    <row r="58" spans="1:9" ht="12.75">
      <c r="A58" s="128">
        <v>1</v>
      </c>
      <c r="B58" s="128" t="s">
        <v>598</v>
      </c>
      <c r="C58" s="128" t="s">
        <v>110</v>
      </c>
      <c r="D58" s="128" t="s">
        <v>599</v>
      </c>
      <c r="E58" s="128" t="s">
        <v>193</v>
      </c>
      <c r="F58" s="128">
        <v>16</v>
      </c>
      <c r="G58" s="128"/>
      <c r="H58" s="128"/>
      <c r="I58" s="128"/>
    </row>
    <row r="59" spans="1:9" ht="12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2.75">
      <c r="A60" s="128"/>
      <c r="B60" s="128" t="s">
        <v>202</v>
      </c>
      <c r="C60" s="128" t="s">
        <v>221</v>
      </c>
      <c r="D60" s="128"/>
      <c r="E60" s="128"/>
      <c r="F60" s="128"/>
      <c r="G60" s="128"/>
      <c r="H60" s="128"/>
      <c r="I60" s="128"/>
    </row>
    <row r="61" spans="1:9" ht="12.75">
      <c r="A61" s="128" t="s">
        <v>185</v>
      </c>
      <c r="B61" s="128" t="s">
        <v>1</v>
      </c>
      <c r="C61" s="128" t="s">
        <v>186</v>
      </c>
      <c r="D61" s="128" t="s">
        <v>99</v>
      </c>
      <c r="E61" s="128" t="s">
        <v>187</v>
      </c>
      <c r="F61" s="128" t="s">
        <v>188</v>
      </c>
      <c r="G61" s="128" t="s">
        <v>189</v>
      </c>
      <c r="H61" s="128"/>
      <c r="I61" s="128"/>
    </row>
    <row r="62" spans="1:9" ht="12.75">
      <c r="A62" s="128">
        <v>1</v>
      </c>
      <c r="B62" s="128" t="s">
        <v>222</v>
      </c>
      <c r="C62" s="128" t="s">
        <v>97</v>
      </c>
      <c r="D62" s="128" t="s">
        <v>600</v>
      </c>
      <c r="E62" s="128" t="s">
        <v>117</v>
      </c>
      <c r="F62" s="128">
        <v>24</v>
      </c>
      <c r="G62" s="128" t="s">
        <v>105</v>
      </c>
      <c r="H62" s="128"/>
      <c r="I62" s="128"/>
    </row>
    <row r="63" spans="1:9" ht="12.75">
      <c r="A63" s="128"/>
      <c r="B63" s="128"/>
      <c r="C63" s="128"/>
      <c r="D63" s="128"/>
      <c r="E63" s="128"/>
      <c r="F63" s="128"/>
      <c r="G63" s="128"/>
      <c r="H63" s="128"/>
      <c r="I63" s="128"/>
    </row>
    <row r="64" spans="1:9" ht="12.75">
      <c r="A64" s="128"/>
      <c r="B64" s="128" t="s">
        <v>202</v>
      </c>
      <c r="C64" s="128" t="s">
        <v>601</v>
      </c>
      <c r="D64" s="128"/>
      <c r="E64" s="128"/>
      <c r="F64" s="128"/>
      <c r="G64" s="128"/>
      <c r="H64" s="128"/>
      <c r="I64" s="128"/>
    </row>
    <row r="65" spans="1:9" ht="12.75">
      <c r="A65" s="128" t="s">
        <v>185</v>
      </c>
      <c r="B65" s="128" t="s">
        <v>1</v>
      </c>
      <c r="C65" s="128" t="s">
        <v>186</v>
      </c>
      <c r="D65" s="128" t="s">
        <v>99</v>
      </c>
      <c r="E65" s="128" t="s">
        <v>187</v>
      </c>
      <c r="F65" s="128" t="s">
        <v>188</v>
      </c>
      <c r="G65" s="128" t="s">
        <v>189</v>
      </c>
      <c r="H65" s="128"/>
      <c r="I65" s="128"/>
    </row>
    <row r="66" spans="1:9" ht="12.75">
      <c r="A66" s="128">
        <v>1</v>
      </c>
      <c r="B66" s="128" t="s">
        <v>219</v>
      </c>
      <c r="C66" s="128" t="s">
        <v>192</v>
      </c>
      <c r="D66" s="128" t="s">
        <v>602</v>
      </c>
      <c r="E66" s="128" t="s">
        <v>603</v>
      </c>
      <c r="F66" s="128">
        <v>12</v>
      </c>
      <c r="G66" s="128"/>
      <c r="H66" s="128"/>
      <c r="I66" s="128"/>
    </row>
    <row r="67" spans="1:9" ht="12.75">
      <c r="A67" s="128"/>
      <c r="B67" s="128"/>
      <c r="C67" s="128"/>
      <c r="D67" s="128"/>
      <c r="E67" s="128"/>
      <c r="F67" s="128"/>
      <c r="G67" s="128"/>
      <c r="H67" s="128"/>
      <c r="I67" s="128"/>
    </row>
    <row r="68" spans="1:9" ht="12.75">
      <c r="A68" s="128"/>
      <c r="B68" s="128" t="s">
        <v>202</v>
      </c>
      <c r="C68" s="128" t="s">
        <v>223</v>
      </c>
      <c r="D68" s="128"/>
      <c r="E68" s="128"/>
      <c r="F68" s="128"/>
      <c r="G68" s="128"/>
      <c r="H68" s="128"/>
      <c r="I68" s="128"/>
    </row>
    <row r="69" spans="1:9" ht="12.75">
      <c r="A69" s="128" t="s">
        <v>185</v>
      </c>
      <c r="B69" s="128" t="s">
        <v>1</v>
      </c>
      <c r="C69" s="128" t="s">
        <v>186</v>
      </c>
      <c r="D69" s="128" t="s">
        <v>99</v>
      </c>
      <c r="E69" s="128" t="s">
        <v>187</v>
      </c>
      <c r="F69" s="128" t="s">
        <v>188</v>
      </c>
      <c r="G69" s="128" t="s">
        <v>189</v>
      </c>
      <c r="H69" s="128"/>
      <c r="I69" s="128"/>
    </row>
    <row r="70" spans="1:9" ht="12.75">
      <c r="A70" s="128">
        <v>1</v>
      </c>
      <c r="B70" s="128" t="s">
        <v>604</v>
      </c>
      <c r="C70" s="128" t="s">
        <v>97</v>
      </c>
      <c r="D70" s="128" t="s">
        <v>605</v>
      </c>
      <c r="E70" s="128" t="s">
        <v>199</v>
      </c>
      <c r="F70" s="128">
        <v>26</v>
      </c>
      <c r="G70" s="128" t="s">
        <v>105</v>
      </c>
      <c r="H70" s="128"/>
      <c r="I70" s="128"/>
    </row>
    <row r="71" spans="1:9" ht="12.75">
      <c r="A71" s="128">
        <v>2</v>
      </c>
      <c r="B71" s="128" t="s">
        <v>225</v>
      </c>
      <c r="C71" s="128" t="s">
        <v>97</v>
      </c>
      <c r="D71" s="128" t="s">
        <v>606</v>
      </c>
      <c r="E71" s="128" t="s">
        <v>175</v>
      </c>
      <c r="F71" s="128">
        <v>18</v>
      </c>
      <c r="G71" s="128" t="s">
        <v>109</v>
      </c>
      <c r="H71" s="128"/>
      <c r="I71" s="128"/>
    </row>
    <row r="72" spans="1:9" ht="12.75">
      <c r="A72" s="128">
        <v>3</v>
      </c>
      <c r="B72" s="128" t="s">
        <v>224</v>
      </c>
      <c r="C72" s="128" t="s">
        <v>114</v>
      </c>
      <c r="D72" s="128" t="s">
        <v>607</v>
      </c>
      <c r="E72" s="128" t="s">
        <v>534</v>
      </c>
      <c r="F72" s="128">
        <v>18</v>
      </c>
      <c r="G72" s="128" t="s">
        <v>109</v>
      </c>
      <c r="H72" s="128"/>
      <c r="I72" s="128"/>
    </row>
    <row r="73" spans="1:9" ht="12.75">
      <c r="A73" s="128">
        <v>4</v>
      </c>
      <c r="B73" s="128" t="s">
        <v>610</v>
      </c>
      <c r="C73" s="128" t="s">
        <v>192</v>
      </c>
      <c r="D73" s="128" t="s">
        <v>611</v>
      </c>
      <c r="E73" s="128" t="s">
        <v>194</v>
      </c>
      <c r="F73" s="128">
        <v>3</v>
      </c>
      <c r="G73" s="128"/>
      <c r="H73" s="128"/>
      <c r="I73" s="128"/>
    </row>
    <row r="74" spans="1:9" ht="12.75">
      <c r="A74" s="128"/>
      <c r="H74" s="128"/>
      <c r="I74" s="128"/>
    </row>
    <row r="75" spans="1:9" ht="12.75">
      <c r="A75" s="128"/>
      <c r="B75" s="128"/>
      <c r="C75" s="128"/>
      <c r="D75" s="128"/>
      <c r="E75" s="128"/>
      <c r="F75" s="128"/>
      <c r="G75" s="128"/>
      <c r="H75" s="128"/>
      <c r="I75" s="128"/>
    </row>
    <row r="76" spans="1:9" ht="12.75">
      <c r="A76" s="128"/>
      <c r="B76" s="128" t="s">
        <v>202</v>
      </c>
      <c r="C76" s="128" t="s">
        <v>195</v>
      </c>
      <c r="D76" s="128"/>
      <c r="E76" s="128"/>
      <c r="F76" s="128"/>
      <c r="G76" s="128"/>
      <c r="H76" s="128"/>
      <c r="I76" s="128"/>
    </row>
    <row r="77" spans="1:9" ht="12.75">
      <c r="A77" s="128" t="s">
        <v>185</v>
      </c>
      <c r="B77" s="128" t="s">
        <v>1</v>
      </c>
      <c r="C77" s="128" t="s">
        <v>186</v>
      </c>
      <c r="D77" s="128" t="s">
        <v>99</v>
      </c>
      <c r="E77" s="128" t="s">
        <v>187</v>
      </c>
      <c r="F77" s="128" t="s">
        <v>188</v>
      </c>
      <c r="G77" s="128" t="s">
        <v>189</v>
      </c>
      <c r="H77" s="128"/>
      <c r="I77" s="128"/>
    </row>
    <row r="78" spans="1:9" ht="12.75">
      <c r="A78" s="128">
        <v>1</v>
      </c>
      <c r="B78" s="128" t="s">
        <v>612</v>
      </c>
      <c r="C78" s="128" t="s">
        <v>110</v>
      </c>
      <c r="D78" s="128" t="s">
        <v>613</v>
      </c>
      <c r="E78" s="128" t="s">
        <v>614</v>
      </c>
      <c r="F78" s="128">
        <v>20</v>
      </c>
      <c r="G78" s="128" t="s">
        <v>109</v>
      </c>
      <c r="H78" s="128"/>
      <c r="I78" s="128"/>
    </row>
    <row r="79" spans="1:9" ht="12.75">
      <c r="A79" s="128">
        <v>2</v>
      </c>
      <c r="B79" s="128" t="s">
        <v>547</v>
      </c>
      <c r="C79" s="128" t="s">
        <v>192</v>
      </c>
      <c r="D79" s="128" t="s">
        <v>615</v>
      </c>
      <c r="E79" s="128" t="s">
        <v>197</v>
      </c>
      <c r="F79" s="128">
        <v>21</v>
      </c>
      <c r="G79" s="128"/>
      <c r="H79" s="128"/>
      <c r="I79" s="128"/>
    </row>
    <row r="80" spans="1:9" ht="12.75">
      <c r="A80" s="128">
        <v>3</v>
      </c>
      <c r="B80" s="128" t="s">
        <v>616</v>
      </c>
      <c r="C80" s="128" t="s">
        <v>192</v>
      </c>
      <c r="D80" s="128" t="s">
        <v>617</v>
      </c>
      <c r="E80" s="128" t="s">
        <v>197</v>
      </c>
      <c r="F80" s="128">
        <v>17</v>
      </c>
      <c r="G80" s="128"/>
      <c r="H80" s="128"/>
      <c r="I80" s="128"/>
    </row>
    <row r="81" spans="1:9" ht="12.75">
      <c r="A81" s="128">
        <v>4</v>
      </c>
      <c r="B81" s="128" t="s">
        <v>618</v>
      </c>
      <c r="C81" s="128" t="s">
        <v>108</v>
      </c>
      <c r="D81" s="128" t="s">
        <v>619</v>
      </c>
      <c r="E81" s="128" t="s">
        <v>178</v>
      </c>
      <c r="F81" s="128">
        <v>20</v>
      </c>
      <c r="G81" s="128"/>
      <c r="H81" s="128"/>
      <c r="I81" s="128"/>
    </row>
    <row r="82" spans="1:9" ht="12.75">
      <c r="A82" s="128">
        <v>5</v>
      </c>
      <c r="B82" s="128" t="s">
        <v>229</v>
      </c>
      <c r="C82" s="128" t="s">
        <v>192</v>
      </c>
      <c r="D82" s="128" t="s">
        <v>620</v>
      </c>
      <c r="E82" s="128" t="s">
        <v>218</v>
      </c>
      <c r="F82" s="128">
        <v>25</v>
      </c>
      <c r="G82" s="128"/>
      <c r="H82" s="128"/>
      <c r="I82" s="128"/>
    </row>
    <row r="83" spans="1:9" ht="12.75">
      <c r="A83" s="128">
        <v>6</v>
      </c>
      <c r="B83" s="128" t="s">
        <v>227</v>
      </c>
      <c r="C83" s="128" t="s">
        <v>97</v>
      </c>
      <c r="D83" s="128" t="s">
        <v>621</v>
      </c>
      <c r="E83" s="128" t="s">
        <v>211</v>
      </c>
      <c r="F83" s="128">
        <v>14</v>
      </c>
      <c r="G83" s="128"/>
      <c r="H83" s="128"/>
      <c r="I83" s="128"/>
    </row>
    <row r="84" spans="1:9" ht="12.75">
      <c r="A84" s="128">
        <v>7</v>
      </c>
      <c r="B84" s="128" t="s">
        <v>196</v>
      </c>
      <c r="C84" s="128" t="s">
        <v>110</v>
      </c>
      <c r="D84" s="128" t="s">
        <v>622</v>
      </c>
      <c r="E84" s="128" t="s">
        <v>623</v>
      </c>
      <c r="F84" s="128">
        <v>13</v>
      </c>
      <c r="G84" s="128"/>
      <c r="H84" s="128"/>
      <c r="I84" s="128"/>
    </row>
    <row r="85" spans="1:9" ht="12.75">
      <c r="A85" s="128">
        <v>8</v>
      </c>
      <c r="B85" s="128" t="s">
        <v>228</v>
      </c>
      <c r="C85" s="128" t="s">
        <v>110</v>
      </c>
      <c r="D85" s="128" t="s">
        <v>624</v>
      </c>
      <c r="E85" s="128" t="s">
        <v>335</v>
      </c>
      <c r="F85" s="128">
        <v>13</v>
      </c>
      <c r="G85" s="128"/>
      <c r="H85" s="128"/>
      <c r="I85" s="128"/>
    </row>
    <row r="86" spans="1:9" ht="12.75">
      <c r="A86" s="128"/>
      <c r="B86" s="128"/>
      <c r="C86" s="128"/>
      <c r="D86" s="128"/>
      <c r="E86" s="128"/>
      <c r="F86" s="128"/>
      <c r="G86" s="128"/>
      <c r="H86" s="128"/>
      <c r="I86" s="128"/>
    </row>
    <row r="87" spans="1:9" ht="12.75">
      <c r="A87" s="128"/>
      <c r="B87" s="128" t="s">
        <v>230</v>
      </c>
      <c r="C87" s="128" t="s">
        <v>184</v>
      </c>
      <c r="D87" s="128"/>
      <c r="E87" s="128"/>
      <c r="F87" s="128"/>
      <c r="G87" s="128"/>
      <c r="H87" s="128"/>
      <c r="I87" s="128"/>
    </row>
    <row r="88" spans="1:9" ht="12.75">
      <c r="A88" s="128" t="s">
        <v>185</v>
      </c>
      <c r="B88" s="128" t="s">
        <v>1</v>
      </c>
      <c r="C88" s="128" t="s">
        <v>186</v>
      </c>
      <c r="D88" s="128" t="s">
        <v>99</v>
      </c>
      <c r="E88" s="128" t="s">
        <v>187</v>
      </c>
      <c r="F88" s="128" t="s">
        <v>188</v>
      </c>
      <c r="G88" s="128" t="s">
        <v>189</v>
      </c>
      <c r="H88" s="128"/>
      <c r="I88" s="128"/>
    </row>
    <row r="89" spans="1:9" ht="12.75">
      <c r="A89" s="128">
        <v>1</v>
      </c>
      <c r="B89" s="128" t="s">
        <v>553</v>
      </c>
      <c r="C89" s="128" t="s">
        <v>108</v>
      </c>
      <c r="D89" s="128" t="s">
        <v>625</v>
      </c>
      <c r="E89" s="128" t="s">
        <v>177</v>
      </c>
      <c r="F89" s="128">
        <v>24</v>
      </c>
      <c r="G89" s="128" t="s">
        <v>109</v>
      </c>
      <c r="H89" s="128"/>
      <c r="I89" s="128"/>
    </row>
    <row r="90" spans="1:9" ht="12.75">
      <c r="A90" s="128">
        <v>2</v>
      </c>
      <c r="B90" s="128" t="s">
        <v>558</v>
      </c>
      <c r="C90" s="128" t="s">
        <v>97</v>
      </c>
      <c r="D90" s="128" t="s">
        <v>626</v>
      </c>
      <c r="E90" s="128" t="s">
        <v>627</v>
      </c>
      <c r="F90" s="128">
        <v>10</v>
      </c>
      <c r="G90" s="128"/>
      <c r="H90" s="128"/>
      <c r="I90" s="128"/>
    </row>
    <row r="91" spans="1:9" ht="12.75">
      <c r="A91" s="128"/>
      <c r="B91" s="128"/>
      <c r="C91" s="128"/>
      <c r="D91" s="128"/>
      <c r="E91" s="128"/>
      <c r="F91" s="128"/>
      <c r="G91" s="128"/>
      <c r="H91" s="128"/>
      <c r="I91" s="128"/>
    </row>
    <row r="92" spans="1:9" ht="12.75">
      <c r="A92" s="128"/>
      <c r="B92" s="128" t="s">
        <v>230</v>
      </c>
      <c r="C92" s="128" t="s">
        <v>200</v>
      </c>
      <c r="D92" s="128"/>
      <c r="E92" s="128"/>
      <c r="F92" s="128"/>
      <c r="G92" s="128"/>
      <c r="H92" s="128"/>
      <c r="I92" s="128"/>
    </row>
    <row r="93" spans="1:9" ht="12.75">
      <c r="A93" s="128" t="s">
        <v>185</v>
      </c>
      <c r="B93" s="128" t="s">
        <v>1</v>
      </c>
      <c r="C93" s="128" t="s">
        <v>186</v>
      </c>
      <c r="D93" s="128" t="s">
        <v>99</v>
      </c>
      <c r="E93" s="128" t="s">
        <v>187</v>
      </c>
      <c r="F93" s="128" t="s">
        <v>188</v>
      </c>
      <c r="G93" s="128" t="s">
        <v>189</v>
      </c>
      <c r="H93" s="128"/>
      <c r="I93" s="128"/>
    </row>
    <row r="94" spans="1:9" ht="12.75">
      <c r="A94" s="128">
        <v>1</v>
      </c>
      <c r="B94" s="128" t="s">
        <v>212</v>
      </c>
      <c r="C94" s="128" t="s">
        <v>114</v>
      </c>
      <c r="D94" s="128" t="s">
        <v>628</v>
      </c>
      <c r="E94" s="128" t="s">
        <v>165</v>
      </c>
      <c r="F94" s="128">
        <v>19</v>
      </c>
      <c r="G94" s="128"/>
      <c r="H94" s="128"/>
      <c r="I94" s="128"/>
    </row>
    <row r="95" spans="1:9" ht="12.75">
      <c r="A95" s="128">
        <v>2</v>
      </c>
      <c r="B95" s="128" t="s">
        <v>210</v>
      </c>
      <c r="C95" s="128" t="s">
        <v>192</v>
      </c>
      <c r="D95" s="128" t="s">
        <v>629</v>
      </c>
      <c r="E95" s="128" t="s">
        <v>573</v>
      </c>
      <c r="F95" s="128">
        <v>25</v>
      </c>
      <c r="G95" s="128"/>
      <c r="H95" s="128"/>
      <c r="I95" s="128"/>
    </row>
    <row r="96" spans="1:9" ht="12.75">
      <c r="A96" s="128">
        <v>3</v>
      </c>
      <c r="B96" s="128" t="s">
        <v>207</v>
      </c>
      <c r="C96" s="128" t="s">
        <v>110</v>
      </c>
      <c r="D96" s="128" t="s">
        <v>630</v>
      </c>
      <c r="E96" s="128" t="s">
        <v>631</v>
      </c>
      <c r="F96" s="128">
        <v>13</v>
      </c>
      <c r="G96" s="128"/>
      <c r="H96" s="128"/>
      <c r="I96" s="128"/>
    </row>
    <row r="97" spans="1:9" ht="12.75">
      <c r="A97" s="128">
        <v>4</v>
      </c>
      <c r="B97" s="128" t="s">
        <v>608</v>
      </c>
      <c r="C97" s="128" t="s">
        <v>97</v>
      </c>
      <c r="D97" s="128" t="s">
        <v>632</v>
      </c>
      <c r="E97" s="128" t="s">
        <v>633</v>
      </c>
      <c r="F97" s="128">
        <v>20</v>
      </c>
      <c r="G97" s="128"/>
      <c r="H97" s="128"/>
      <c r="I97" s="128"/>
    </row>
    <row r="98" spans="1:9" ht="12.75">
      <c r="A98" s="128"/>
      <c r="B98" s="128"/>
      <c r="C98" s="128"/>
      <c r="D98" s="128"/>
      <c r="E98" s="128"/>
      <c r="F98" s="128"/>
      <c r="G98" s="128"/>
      <c r="H98" s="128"/>
      <c r="I98" s="128"/>
    </row>
    <row r="99" spans="1:9" ht="12.75">
      <c r="A99" s="128"/>
      <c r="B99" s="128" t="s">
        <v>230</v>
      </c>
      <c r="C99" s="128" t="s">
        <v>190</v>
      </c>
      <c r="D99" s="128"/>
      <c r="E99" s="128"/>
      <c r="F99" s="128"/>
      <c r="G99" s="128"/>
      <c r="H99" s="128"/>
      <c r="I99" s="128"/>
    </row>
    <row r="100" spans="1:9" ht="12.75">
      <c r="A100" s="128" t="s">
        <v>185</v>
      </c>
      <c r="B100" s="128" t="s">
        <v>1</v>
      </c>
      <c r="C100" s="128" t="s">
        <v>186</v>
      </c>
      <c r="D100" s="128" t="s">
        <v>99</v>
      </c>
      <c r="E100" s="128" t="s">
        <v>187</v>
      </c>
      <c r="F100" s="128" t="s">
        <v>188</v>
      </c>
      <c r="G100" s="128" t="s">
        <v>189</v>
      </c>
      <c r="H100" s="128"/>
      <c r="I100" s="128"/>
    </row>
    <row r="101" spans="1:9" ht="12.75">
      <c r="A101" s="128">
        <v>1</v>
      </c>
      <c r="B101" s="128" t="s">
        <v>213</v>
      </c>
      <c r="C101" s="128" t="s">
        <v>97</v>
      </c>
      <c r="D101" s="128" t="s">
        <v>634</v>
      </c>
      <c r="E101" s="128" t="s">
        <v>635</v>
      </c>
      <c r="F101" s="128">
        <v>23</v>
      </c>
      <c r="G101" s="128" t="s">
        <v>105</v>
      </c>
      <c r="H101" s="128"/>
      <c r="I101" s="128"/>
    </row>
    <row r="102" spans="1:9" ht="12.75">
      <c r="A102" s="128">
        <v>2</v>
      </c>
      <c r="B102" s="128" t="s">
        <v>224</v>
      </c>
      <c r="C102" s="128" t="s">
        <v>114</v>
      </c>
      <c r="D102" s="128" t="s">
        <v>636</v>
      </c>
      <c r="E102" s="128" t="s">
        <v>209</v>
      </c>
      <c r="F102" s="128">
        <v>25</v>
      </c>
      <c r="G102" s="128" t="s">
        <v>105</v>
      </c>
      <c r="H102" s="128"/>
      <c r="I102" s="128"/>
    </row>
    <row r="103" spans="1:9" ht="12.75">
      <c r="A103" s="128">
        <v>3</v>
      </c>
      <c r="B103" s="128" t="s">
        <v>214</v>
      </c>
      <c r="C103" s="128" t="s">
        <v>192</v>
      </c>
      <c r="D103" s="128" t="s">
        <v>637</v>
      </c>
      <c r="E103" s="128" t="s">
        <v>341</v>
      </c>
      <c r="F103" s="128">
        <v>15</v>
      </c>
      <c r="G103" s="128" t="s">
        <v>109</v>
      </c>
      <c r="H103" s="128"/>
      <c r="I103" s="128"/>
    </row>
    <row r="104" spans="1:9" ht="12.75">
      <c r="A104" s="128">
        <v>4</v>
      </c>
      <c r="B104" s="128" t="s">
        <v>584</v>
      </c>
      <c r="C104" s="128" t="s">
        <v>97</v>
      </c>
      <c r="D104" s="128" t="s">
        <v>638</v>
      </c>
      <c r="E104" s="128" t="s">
        <v>573</v>
      </c>
      <c r="F104" s="128">
        <v>22</v>
      </c>
      <c r="G104" s="128"/>
      <c r="H104" s="128"/>
      <c r="I104" s="128"/>
    </row>
    <row r="105" spans="1:9" ht="12.75">
      <c r="A105" s="128">
        <v>5</v>
      </c>
      <c r="B105" s="128" t="s">
        <v>215</v>
      </c>
      <c r="C105" s="128" t="s">
        <v>192</v>
      </c>
      <c r="D105" s="128" t="s">
        <v>639</v>
      </c>
      <c r="E105" s="128" t="s">
        <v>640</v>
      </c>
      <c r="F105" s="128">
        <v>23</v>
      </c>
      <c r="G105" s="128"/>
      <c r="H105" s="128"/>
      <c r="I105" s="128"/>
    </row>
    <row r="106" spans="1:9" ht="12.75">
      <c r="A106" s="128">
        <v>6</v>
      </c>
      <c r="B106" s="128" t="s">
        <v>208</v>
      </c>
      <c r="C106" s="128" t="s">
        <v>192</v>
      </c>
      <c r="D106" s="128" t="s">
        <v>641</v>
      </c>
      <c r="E106" s="128" t="s">
        <v>557</v>
      </c>
      <c r="F106" s="128">
        <v>23</v>
      </c>
      <c r="G106" s="128"/>
      <c r="H106" s="128"/>
      <c r="I106" s="128"/>
    </row>
    <row r="107" spans="1:9" ht="12.75">
      <c r="A107" s="128">
        <v>7</v>
      </c>
      <c r="B107" s="128" t="s">
        <v>222</v>
      </c>
      <c r="C107" s="128" t="s">
        <v>97</v>
      </c>
      <c r="D107" s="128" t="s">
        <v>642</v>
      </c>
      <c r="E107" s="128" t="s">
        <v>643</v>
      </c>
      <c r="F107" s="128">
        <v>16</v>
      </c>
      <c r="G107" s="128"/>
      <c r="H107" s="128"/>
      <c r="I107" s="128"/>
    </row>
    <row r="108" spans="1:9" ht="12.75">
      <c r="A108" s="128">
        <v>8</v>
      </c>
      <c r="B108" s="128" t="s">
        <v>217</v>
      </c>
      <c r="C108" s="128" t="s">
        <v>192</v>
      </c>
      <c r="D108" s="128" t="s">
        <v>644</v>
      </c>
      <c r="E108" s="128" t="s">
        <v>645</v>
      </c>
      <c r="F108" s="128">
        <v>21</v>
      </c>
      <c r="G108" s="128"/>
      <c r="H108" s="128"/>
      <c r="I108" s="128"/>
    </row>
    <row r="109" spans="1:9" ht="12.75">
      <c r="A109" s="128"/>
      <c r="B109" s="128"/>
      <c r="C109" s="128"/>
      <c r="D109" s="128"/>
      <c r="E109" s="128"/>
      <c r="F109" s="128"/>
      <c r="G109" s="128"/>
      <c r="H109" s="128"/>
      <c r="I109" s="128"/>
    </row>
    <row r="110" spans="1:9" ht="12.75">
      <c r="A110" s="128"/>
      <c r="B110" s="128" t="s">
        <v>230</v>
      </c>
      <c r="C110" s="128" t="s">
        <v>195</v>
      </c>
      <c r="D110" s="128"/>
      <c r="E110" s="128"/>
      <c r="F110" s="128"/>
      <c r="G110" s="128"/>
      <c r="H110" s="128"/>
      <c r="I110" s="128"/>
    </row>
    <row r="111" spans="1:9" ht="12.75">
      <c r="A111" s="128" t="s">
        <v>185</v>
      </c>
      <c r="B111" s="128" t="s">
        <v>1</v>
      </c>
      <c r="C111" s="128" t="s">
        <v>186</v>
      </c>
      <c r="D111" s="128" t="s">
        <v>99</v>
      </c>
      <c r="E111" s="128" t="s">
        <v>187</v>
      </c>
      <c r="F111" s="128" t="s">
        <v>188</v>
      </c>
      <c r="G111" s="128" t="s">
        <v>189</v>
      </c>
      <c r="H111" s="128"/>
      <c r="I111" s="128"/>
    </row>
    <row r="112" spans="1:9" ht="12.75">
      <c r="A112" s="128">
        <v>1</v>
      </c>
      <c r="B112" s="128" t="s">
        <v>227</v>
      </c>
      <c r="C112" s="128" t="s">
        <v>97</v>
      </c>
      <c r="D112" s="128" t="s">
        <v>646</v>
      </c>
      <c r="E112" s="128" t="s">
        <v>635</v>
      </c>
      <c r="F112" s="128">
        <v>21</v>
      </c>
      <c r="G112" s="128"/>
      <c r="H112" s="128"/>
      <c r="I112" s="128"/>
    </row>
    <row r="113" spans="1:9" ht="12.75">
      <c r="A113" s="128">
        <v>2</v>
      </c>
      <c r="B113" s="128" t="s">
        <v>616</v>
      </c>
      <c r="C113" s="128" t="s">
        <v>192</v>
      </c>
      <c r="D113" s="128" t="s">
        <v>647</v>
      </c>
      <c r="E113" s="128" t="s">
        <v>623</v>
      </c>
      <c r="F113" s="128">
        <v>16</v>
      </c>
      <c r="G113" s="128"/>
      <c r="H113" s="128"/>
      <c r="I113" s="128"/>
    </row>
    <row r="114" spans="1:9" ht="12.75">
      <c r="A114" s="128">
        <v>3</v>
      </c>
      <c r="B114" s="128" t="s">
        <v>612</v>
      </c>
      <c r="C114" s="128" t="s">
        <v>110</v>
      </c>
      <c r="D114" s="128" t="s">
        <v>648</v>
      </c>
      <c r="E114" s="128" t="s">
        <v>352</v>
      </c>
      <c r="F114" s="128">
        <v>24</v>
      </c>
      <c r="G114" s="128"/>
      <c r="H114" s="128"/>
      <c r="I114" s="128"/>
    </row>
    <row r="115" spans="1:9" ht="12.75">
      <c r="A115" s="128">
        <v>4</v>
      </c>
      <c r="B115" s="128" t="s">
        <v>229</v>
      </c>
      <c r="C115" s="128" t="s">
        <v>192</v>
      </c>
      <c r="D115" s="128" t="s">
        <v>649</v>
      </c>
      <c r="E115" s="128" t="s">
        <v>352</v>
      </c>
      <c r="F115" s="128">
        <v>20</v>
      </c>
      <c r="G115" s="128"/>
      <c r="H115" s="128"/>
      <c r="I115" s="128"/>
    </row>
    <row r="116" spans="1:9" ht="12.75">
      <c r="A116" s="128"/>
      <c r="B116" s="128"/>
      <c r="C116" s="128"/>
      <c r="D116" s="128"/>
      <c r="E116" s="128"/>
      <c r="F116" s="128"/>
      <c r="G116" s="128"/>
      <c r="H116" s="128"/>
      <c r="I116" s="128"/>
    </row>
    <row r="117" spans="1:9" ht="12.75">
      <c r="A117" s="128"/>
      <c r="B117" s="128"/>
      <c r="C117" s="128"/>
      <c r="D117" s="128"/>
      <c r="E117" s="128"/>
      <c r="F117" s="128"/>
      <c r="G117" s="128"/>
      <c r="H117" s="128"/>
      <c r="I117" s="128"/>
    </row>
    <row r="118" spans="1:9" ht="12.75">
      <c r="A118" s="128"/>
      <c r="B118" s="128"/>
      <c r="C118" s="128"/>
      <c r="D118" s="128"/>
      <c r="E118" s="128"/>
      <c r="F118" s="128"/>
      <c r="G118" s="128"/>
      <c r="H118" s="128"/>
      <c r="I118" s="128"/>
    </row>
    <row r="119" spans="1:9" ht="12.75">
      <c r="A119" s="128"/>
      <c r="B119" s="128"/>
      <c r="C119" s="128"/>
      <c r="D119" s="128"/>
      <c r="E119" s="128"/>
      <c r="F119" s="128"/>
      <c r="G119" s="128"/>
      <c r="H119" s="128"/>
      <c r="I119" s="128"/>
    </row>
    <row r="120" spans="1:9" ht="12.75">
      <c r="A120" s="128"/>
      <c r="B120" s="128"/>
      <c r="C120" s="128"/>
      <c r="D120" s="128"/>
      <c r="E120" s="128"/>
      <c r="F120" s="128"/>
      <c r="G120" s="128"/>
      <c r="H120" s="128"/>
      <c r="I120" s="128"/>
    </row>
    <row r="121" spans="1:9" ht="12.75">
      <c r="A121" s="128"/>
      <c r="B121" s="128"/>
      <c r="C121" s="128"/>
      <c r="D121" s="128"/>
      <c r="E121" s="128"/>
      <c r="F121" s="128"/>
      <c r="G121" s="128"/>
      <c r="H121" s="128"/>
      <c r="I121" s="128"/>
    </row>
    <row r="122" spans="1:9" ht="12.75">
      <c r="A122" s="128"/>
      <c r="B122" s="128"/>
      <c r="C122" s="128"/>
      <c r="D122" s="128"/>
      <c r="E122" s="128"/>
      <c r="F122" s="128"/>
      <c r="G122" s="128"/>
      <c r="H122" s="128"/>
      <c r="I122" s="128"/>
    </row>
    <row r="123" spans="1:9" ht="12.75">
      <c r="A123" s="128"/>
      <c r="B123" s="128"/>
      <c r="C123" s="128"/>
      <c r="D123" s="128"/>
      <c r="E123" s="128"/>
      <c r="F123" s="128"/>
      <c r="G123" s="128"/>
      <c r="H123" s="128"/>
      <c r="I123" s="128"/>
    </row>
    <row r="124" spans="1:9" ht="12.75">
      <c r="A124" s="128"/>
      <c r="B124" s="128"/>
      <c r="C124" s="128"/>
      <c r="D124" s="128"/>
      <c r="E124" s="128"/>
      <c r="F124" s="128"/>
      <c r="G124" s="128"/>
      <c r="H124" s="128"/>
      <c r="I124" s="128"/>
    </row>
    <row r="125" spans="1:9" ht="12.75">
      <c r="A125" s="128"/>
      <c r="B125" s="128"/>
      <c r="C125" s="128"/>
      <c r="D125" s="128"/>
      <c r="E125" s="128"/>
      <c r="F125" s="128"/>
      <c r="G125" s="128"/>
      <c r="H125" s="128"/>
      <c r="I125" s="128"/>
    </row>
    <row r="126" spans="1:9" ht="12.75">
      <c r="A126" s="128"/>
      <c r="B126" s="128"/>
      <c r="C126" s="128"/>
      <c r="D126" s="128"/>
      <c r="E126" s="128"/>
      <c r="F126" s="128"/>
      <c r="G126" s="128"/>
      <c r="H126" s="128"/>
      <c r="I126" s="128"/>
    </row>
    <row r="127" spans="1:9" ht="12.75">
      <c r="A127" s="128"/>
      <c r="B127" s="128"/>
      <c r="C127" s="128"/>
      <c r="D127" s="128"/>
      <c r="E127" s="128"/>
      <c r="F127" s="128"/>
      <c r="G127" s="128"/>
      <c r="H127" s="128"/>
      <c r="I127" s="128"/>
    </row>
    <row r="128" spans="1:9" ht="12.75">
      <c r="A128" s="128"/>
      <c r="B128" s="128"/>
      <c r="C128" s="128"/>
      <c r="D128" s="128"/>
      <c r="E128" s="128"/>
      <c r="F128" s="128"/>
      <c r="G128" s="128"/>
      <c r="H128" s="128"/>
      <c r="I128" s="128"/>
    </row>
    <row r="129" spans="1:9" ht="12.75">
      <c r="A129" s="128"/>
      <c r="B129" s="128"/>
      <c r="C129" s="128"/>
      <c r="D129" s="128"/>
      <c r="E129" s="128"/>
      <c r="F129" s="128"/>
      <c r="G129" s="128"/>
      <c r="H129" s="128"/>
      <c r="I129" s="128"/>
    </row>
    <row r="130" spans="1:9" ht="12.75">
      <c r="A130" s="128"/>
      <c r="B130" s="128"/>
      <c r="C130" s="128"/>
      <c r="D130" s="128"/>
      <c r="E130" s="128"/>
      <c r="F130" s="128"/>
      <c r="G130" s="128"/>
      <c r="H130" s="128"/>
      <c r="I130" s="128"/>
    </row>
    <row r="131" spans="1:9" ht="12.75">
      <c r="A131" s="128"/>
      <c r="B131" s="128" t="s">
        <v>312</v>
      </c>
      <c r="C131" s="128"/>
      <c r="D131" s="128"/>
      <c r="E131" s="128"/>
      <c r="F131" s="128"/>
      <c r="G131" s="128"/>
      <c r="H131" s="128"/>
      <c r="I131" s="128"/>
    </row>
    <row r="132" spans="1:9" ht="12.75">
      <c r="A132" s="128">
        <v>1</v>
      </c>
      <c r="B132" s="128"/>
      <c r="C132" s="128" t="s">
        <v>97</v>
      </c>
      <c r="D132" s="128"/>
      <c r="E132" s="128" t="s">
        <v>650</v>
      </c>
      <c r="F132" s="128"/>
      <c r="G132" s="128"/>
      <c r="H132" s="128"/>
      <c r="I132" s="128"/>
    </row>
    <row r="133" spans="1:9" ht="12.75">
      <c r="A133" s="128">
        <v>2</v>
      </c>
      <c r="B133" s="128"/>
      <c r="C133" s="128" t="s">
        <v>192</v>
      </c>
      <c r="D133" s="128"/>
      <c r="E133" s="128" t="s">
        <v>651</v>
      </c>
      <c r="F133" s="128"/>
      <c r="G133" s="128"/>
      <c r="H133" s="128"/>
      <c r="I133" s="128"/>
    </row>
    <row r="134" spans="1:9" ht="12.75">
      <c r="A134" s="128">
        <v>3</v>
      </c>
      <c r="B134" s="128"/>
      <c r="C134" s="128" t="s">
        <v>108</v>
      </c>
      <c r="D134" s="128"/>
      <c r="E134" s="128" t="s">
        <v>652</v>
      </c>
      <c r="F134" s="128"/>
      <c r="G134" s="128"/>
      <c r="H134" s="128"/>
      <c r="I134" s="128"/>
    </row>
    <row r="135" spans="1:9" ht="12.75">
      <c r="A135" s="128">
        <v>4</v>
      </c>
      <c r="B135" s="128"/>
      <c r="C135" s="128" t="s">
        <v>110</v>
      </c>
      <c r="D135" s="128"/>
      <c r="E135" s="128" t="s">
        <v>653</v>
      </c>
      <c r="F135" s="128"/>
      <c r="G135" s="128"/>
      <c r="H135" s="128"/>
      <c r="I135" s="128"/>
    </row>
    <row r="136" spans="1:9" ht="12.75">
      <c r="A136" s="128"/>
      <c r="B136" s="128"/>
      <c r="C136" s="128"/>
      <c r="D136" s="128"/>
      <c r="E136" s="128"/>
      <c r="F136" s="128"/>
      <c r="G136" s="128"/>
      <c r="H136" s="128"/>
      <c r="I136" s="128"/>
    </row>
    <row r="137" spans="1:9" ht="12.75">
      <c r="A137" s="128"/>
      <c r="B137" s="128" t="s">
        <v>654</v>
      </c>
      <c r="C137" s="128"/>
      <c r="D137" s="128"/>
      <c r="E137" s="128"/>
      <c r="F137" s="128"/>
      <c r="G137" s="128"/>
      <c r="H137" s="128"/>
      <c r="I137" s="128"/>
    </row>
    <row r="138" spans="1:9" ht="12.75">
      <c r="A138" s="128">
        <v>1</v>
      </c>
      <c r="B138" s="128"/>
      <c r="C138" s="128" t="s">
        <v>97</v>
      </c>
      <c r="D138" s="128"/>
      <c r="E138" s="128" t="s">
        <v>655</v>
      </c>
      <c r="F138" s="128"/>
      <c r="G138" s="128"/>
      <c r="H138" s="128"/>
      <c r="I138" s="128"/>
    </row>
    <row r="139" spans="1:9" ht="12.75">
      <c r="A139" s="128">
        <v>2</v>
      </c>
      <c r="B139" s="128"/>
      <c r="C139" s="128" t="s">
        <v>192</v>
      </c>
      <c r="D139" s="128"/>
      <c r="E139" s="128" t="s">
        <v>656</v>
      </c>
      <c r="F139" s="128"/>
      <c r="G139" s="128"/>
      <c r="H139" s="128"/>
      <c r="I139" s="128"/>
    </row>
    <row r="140" spans="1:9" ht="12.75">
      <c r="A140" s="128">
        <v>3</v>
      </c>
      <c r="B140" s="128"/>
      <c r="C140" s="128" t="s">
        <v>110</v>
      </c>
      <c r="D140" s="128"/>
      <c r="E140" s="128" t="s">
        <v>657</v>
      </c>
      <c r="F140" s="128"/>
      <c r="G140" s="128"/>
      <c r="H140" s="128"/>
      <c r="I140" s="128"/>
    </row>
    <row r="141" spans="1:9" ht="12.75">
      <c r="A141" s="128"/>
      <c r="B141" s="128"/>
      <c r="C141" s="128"/>
      <c r="D141" s="128"/>
      <c r="E141" s="128"/>
      <c r="F141" s="128"/>
      <c r="G141" s="128"/>
      <c r="H141" s="128"/>
      <c r="I141" s="128"/>
    </row>
    <row r="142" spans="1:9" ht="12.75">
      <c r="A142" s="128"/>
      <c r="B142" s="128" t="s">
        <v>235</v>
      </c>
      <c r="C142" s="128"/>
      <c r="D142" s="128"/>
      <c r="E142" s="128"/>
      <c r="F142" s="128"/>
      <c r="G142" s="128"/>
      <c r="H142" s="128"/>
      <c r="I142" s="128"/>
    </row>
    <row r="143" spans="1:9" ht="12.75">
      <c r="A143" s="128">
        <v>1</v>
      </c>
      <c r="B143" s="128"/>
      <c r="C143" s="128" t="s">
        <v>97</v>
      </c>
      <c r="D143" s="128"/>
      <c r="E143" s="128" t="s">
        <v>658</v>
      </c>
      <c r="F143" s="128"/>
      <c r="G143" s="128"/>
      <c r="H143" s="128"/>
      <c r="I143" s="128"/>
    </row>
    <row r="144" spans="1:9" ht="12.75">
      <c r="A144" s="128">
        <v>2</v>
      </c>
      <c r="B144" s="128"/>
      <c r="C144" s="128" t="s">
        <v>114</v>
      </c>
      <c r="D144" s="128"/>
      <c r="E144" s="128" t="s">
        <v>659</v>
      </c>
      <c r="F144" s="128"/>
      <c r="G144" s="128"/>
      <c r="H144" s="128"/>
      <c r="I144" s="128"/>
    </row>
    <row r="145" spans="1:9" ht="12.75">
      <c r="A145" s="128">
        <v>3</v>
      </c>
      <c r="B145" s="128"/>
      <c r="C145" s="128" t="s">
        <v>192</v>
      </c>
      <c r="D145" s="128"/>
      <c r="E145" s="128" t="s">
        <v>660</v>
      </c>
      <c r="F145" s="128"/>
      <c r="G145" s="128"/>
      <c r="H145" s="128"/>
      <c r="I145" s="128"/>
    </row>
    <row r="146" spans="1:9" ht="12.75">
      <c r="A146" s="128"/>
      <c r="B146" s="128"/>
      <c r="C146" s="128"/>
      <c r="D146" s="128"/>
      <c r="E146" s="128"/>
      <c r="F146" s="128"/>
      <c r="G146" s="128"/>
      <c r="H146" s="128"/>
      <c r="I146" s="128"/>
    </row>
    <row r="147" spans="1:9" ht="12.75">
      <c r="A147" s="128"/>
      <c r="B147" s="128"/>
      <c r="C147" s="128"/>
      <c r="D147" s="128"/>
      <c r="E147" s="128"/>
      <c r="F147" s="128"/>
      <c r="G147" s="128"/>
      <c r="H147" s="128"/>
      <c r="I147" s="128"/>
    </row>
    <row r="148" spans="1:9" ht="12.75">
      <c r="A148" s="128"/>
      <c r="B148" s="128" t="s">
        <v>661</v>
      </c>
      <c r="C148" s="128"/>
      <c r="D148" s="128"/>
      <c r="E148" s="128"/>
      <c r="F148" s="128"/>
      <c r="G148" s="128"/>
      <c r="H148" s="128"/>
      <c r="I148" s="128"/>
    </row>
    <row r="149" spans="1:9" ht="12.75">
      <c r="A149" s="128"/>
      <c r="B149" s="128" t="s">
        <v>662</v>
      </c>
      <c r="C149" s="128"/>
      <c r="D149" s="128"/>
      <c r="E149" s="128"/>
      <c r="F149" s="128"/>
      <c r="G149" s="128"/>
      <c r="H149" s="128"/>
      <c r="I149" s="128"/>
    </row>
    <row r="150" spans="1:9" ht="12.75">
      <c r="A150" s="128"/>
      <c r="B150" s="128"/>
      <c r="C150" s="128"/>
      <c r="D150" s="128"/>
      <c r="E150" s="128"/>
      <c r="F150" s="128"/>
      <c r="G150" s="128"/>
      <c r="H150" s="128"/>
      <c r="I150" s="128"/>
    </row>
    <row r="151" spans="1:9" ht="12.75">
      <c r="A151" s="128"/>
      <c r="B151" s="128"/>
      <c r="C151" s="128"/>
      <c r="D151" s="128"/>
      <c r="E151" s="128"/>
      <c r="F151" s="128"/>
      <c r="G151" s="128"/>
      <c r="H151" s="128"/>
      <c r="I151" s="128"/>
    </row>
    <row r="152" spans="1:8" ht="12.75">
      <c r="A152" s="68"/>
      <c r="B152" s="68"/>
      <c r="C152" s="67"/>
      <c r="D152" s="68"/>
      <c r="E152" s="68"/>
      <c r="F152" s="68"/>
      <c r="G152" s="68"/>
      <c r="H152" s="68"/>
    </row>
    <row r="153" spans="1:8" ht="12.75">
      <c r="A153" s="68"/>
      <c r="B153" s="68"/>
      <c r="C153" s="67"/>
      <c r="D153" s="68"/>
      <c r="E153" s="68"/>
      <c r="F153" s="68"/>
      <c r="G153" s="68"/>
      <c r="H153" s="68"/>
    </row>
    <row r="154" spans="1:8" ht="12.75">
      <c r="A154" s="68"/>
      <c r="B154" s="68"/>
      <c r="C154" s="67"/>
      <c r="D154" s="68"/>
      <c r="E154" s="68"/>
      <c r="F154" s="68"/>
      <c r="G154" s="68"/>
      <c r="H154" s="68"/>
    </row>
    <row r="155" spans="1:8" ht="12.75">
      <c r="A155" s="68"/>
      <c r="B155" s="68"/>
      <c r="C155" s="67"/>
      <c r="D155" s="68"/>
      <c r="E155" s="68"/>
      <c r="F155" s="68"/>
      <c r="G155" s="68"/>
      <c r="H155" s="68"/>
    </row>
    <row r="156" spans="1:8" ht="12.75">
      <c r="A156" s="68"/>
      <c r="B156" s="68"/>
      <c r="C156" s="67"/>
      <c r="D156" s="68"/>
      <c r="E156" s="68"/>
      <c r="F156" s="68"/>
      <c r="G156" s="68"/>
      <c r="H156" s="68"/>
    </row>
    <row r="157" spans="1:8" ht="12.75">
      <c r="A157" s="68"/>
      <c r="B157" s="68"/>
      <c r="C157" s="67"/>
      <c r="D157" s="68"/>
      <c r="E157" s="68"/>
      <c r="F157" s="68"/>
      <c r="G157" s="68"/>
      <c r="H157" s="68"/>
    </row>
    <row r="158" spans="1:8" ht="12.75">
      <c r="A158" s="68"/>
      <c r="B158" s="68"/>
      <c r="C158" s="67"/>
      <c r="D158" s="68"/>
      <c r="E158" s="68"/>
      <c r="F158" s="68"/>
      <c r="G158" s="68"/>
      <c r="H158" s="68"/>
    </row>
    <row r="159" spans="1:8" ht="12.75">
      <c r="A159" s="68"/>
      <c r="B159" s="68"/>
      <c r="C159" s="67"/>
      <c r="D159" s="68"/>
      <c r="E159" s="68"/>
      <c r="F159" s="68"/>
      <c r="G159" s="68"/>
      <c r="H159" s="68"/>
    </row>
    <row r="160" spans="1:8" ht="12.75">
      <c r="A160" s="68"/>
      <c r="B160" s="68"/>
      <c r="C160" s="67"/>
      <c r="D160" s="68"/>
      <c r="E160" s="68"/>
      <c r="F160" s="68"/>
      <c r="G160" s="68"/>
      <c r="H160" s="68"/>
    </row>
    <row r="161" spans="1:8" ht="12.75">
      <c r="A161" s="68"/>
      <c r="B161" s="68"/>
      <c r="C161" s="67"/>
      <c r="D161" s="68"/>
      <c r="E161" s="68"/>
      <c r="F161" s="68"/>
      <c r="G161" s="68"/>
      <c r="H161" s="68"/>
    </row>
    <row r="162" spans="1:8" ht="12.75">
      <c r="A162" s="68"/>
      <c r="B162" s="68"/>
      <c r="C162" s="67"/>
      <c r="D162" s="68"/>
      <c r="E162" s="68"/>
      <c r="F162" s="68"/>
      <c r="G162" s="68"/>
      <c r="H162" s="68"/>
    </row>
    <row r="163" spans="1:8" ht="12.75">
      <c r="A163" s="68"/>
      <c r="B163" s="68"/>
      <c r="C163" s="67"/>
      <c r="D163" s="68"/>
      <c r="E163" s="68"/>
      <c r="F163" s="68"/>
      <c r="G163" s="68"/>
      <c r="H163" s="68"/>
    </row>
    <row r="164" spans="1:8" ht="12.75">
      <c r="A164" s="68"/>
      <c r="B164" s="68"/>
      <c r="C164" s="67"/>
      <c r="D164" s="68"/>
      <c r="E164" s="68"/>
      <c r="F164" s="68"/>
      <c r="G164" s="68"/>
      <c r="H164" s="68"/>
    </row>
    <row r="165" spans="1:8" ht="12.75">
      <c r="A165" s="68"/>
      <c r="B165" s="68"/>
      <c r="C165" s="67"/>
      <c r="D165" s="68"/>
      <c r="E165" s="68"/>
      <c r="F165" s="68"/>
      <c r="G165" s="68"/>
      <c r="H165" s="68"/>
    </row>
    <row r="166" spans="1:8" ht="12.75">
      <c r="A166" s="68"/>
      <c r="B166" s="68"/>
      <c r="C166" s="67"/>
      <c r="D166" s="68"/>
      <c r="E166" s="68"/>
      <c r="F166" s="68"/>
      <c r="G166" s="68"/>
      <c r="H166" s="68"/>
    </row>
    <row r="167" spans="1:8" ht="12.75">
      <c r="A167" s="68"/>
      <c r="B167" s="68"/>
      <c r="C167" s="67"/>
      <c r="D167" s="68"/>
      <c r="E167" s="68"/>
      <c r="F167" s="68"/>
      <c r="G167" s="68"/>
      <c r="H167" s="68"/>
    </row>
    <row r="168" spans="1:8" ht="12.75">
      <c r="A168" s="68"/>
      <c r="B168" s="68"/>
      <c r="C168" s="67"/>
      <c r="D168" s="68"/>
      <c r="E168" s="68"/>
      <c r="F168" s="68"/>
      <c r="G168" s="68"/>
      <c r="H168" s="68"/>
    </row>
    <row r="169" spans="1:8" ht="12.75">
      <c r="A169" s="68"/>
      <c r="B169" s="68"/>
      <c r="C169" s="67"/>
      <c r="D169" s="68"/>
      <c r="E169" s="68"/>
      <c r="F169" s="68"/>
      <c r="G169" s="68"/>
      <c r="H169" s="68"/>
    </row>
    <row r="170" spans="1:8" ht="12.75">
      <c r="A170" s="68"/>
      <c r="B170" s="68"/>
      <c r="C170" s="67"/>
      <c r="D170" s="68"/>
      <c r="E170" s="68"/>
      <c r="F170" s="68"/>
      <c r="G170" s="68"/>
      <c r="H170" s="68"/>
    </row>
    <row r="171" spans="1:8" ht="12.75">
      <c r="A171" s="68"/>
      <c r="B171" s="68"/>
      <c r="C171" s="67"/>
      <c r="D171" s="68"/>
      <c r="E171" s="68"/>
      <c r="F171" s="68"/>
      <c r="G171" s="68"/>
      <c r="H171" s="68"/>
    </row>
    <row r="172" spans="1:8" ht="12.75">
      <c r="A172" s="68"/>
      <c r="B172" s="68"/>
      <c r="C172" s="67"/>
      <c r="D172" s="68"/>
      <c r="E172" s="68"/>
      <c r="F172" s="68"/>
      <c r="G172" s="68"/>
      <c r="H172" s="68"/>
    </row>
    <row r="173" spans="1:8" ht="12.75">
      <c r="A173" s="68"/>
      <c r="B173" s="68"/>
      <c r="C173" s="67"/>
      <c r="D173" s="68"/>
      <c r="E173" s="68"/>
      <c r="F173" s="68"/>
      <c r="G173" s="68"/>
      <c r="H173" s="68"/>
    </row>
    <row r="174" spans="1:8" ht="12.75">
      <c r="A174" s="68"/>
      <c r="B174" s="68"/>
      <c r="C174" s="67"/>
      <c r="D174" s="68"/>
      <c r="E174" s="68"/>
      <c r="F174" s="68"/>
      <c r="G174" s="68"/>
      <c r="H174" s="68"/>
    </row>
    <row r="175" spans="1:8" ht="12.75">
      <c r="A175" s="68"/>
      <c r="B175" s="68"/>
      <c r="C175" s="67"/>
      <c r="D175" s="68"/>
      <c r="E175" s="68"/>
      <c r="F175" s="68"/>
      <c r="G175" s="68"/>
      <c r="H175" s="68"/>
    </row>
    <row r="176" spans="1:8" ht="12.75">
      <c r="A176" s="68"/>
      <c r="B176" s="68"/>
      <c r="C176" s="67"/>
      <c r="D176" s="68"/>
      <c r="E176" s="68"/>
      <c r="F176" s="68"/>
      <c r="G176" s="68"/>
      <c r="H176" s="68"/>
    </row>
    <row r="177" spans="1:8" ht="12.75">
      <c r="A177" s="68"/>
      <c r="B177" s="68"/>
      <c r="C177" s="67"/>
      <c r="D177" s="68"/>
      <c r="E177" s="68"/>
      <c r="F177" s="68"/>
      <c r="G177" s="68"/>
      <c r="H177" s="68"/>
    </row>
    <row r="178" spans="1:8" ht="12.75">
      <c r="A178" s="68"/>
      <c r="B178" s="68"/>
      <c r="C178" s="67"/>
      <c r="D178" s="68"/>
      <c r="E178" s="68"/>
      <c r="F178" s="68"/>
      <c r="G178" s="68"/>
      <c r="H178" s="68"/>
    </row>
    <row r="179" spans="1:8" ht="12.75">
      <c r="A179" s="68"/>
      <c r="B179" s="68"/>
      <c r="C179" s="67"/>
      <c r="D179" s="68"/>
      <c r="E179" s="68"/>
      <c r="F179" s="68"/>
      <c r="G179" s="68"/>
      <c r="H179" s="68"/>
    </row>
    <row r="180" spans="1:8" ht="12.75">
      <c r="A180" s="68"/>
      <c r="B180" s="68"/>
      <c r="C180" s="67"/>
      <c r="D180" s="68"/>
      <c r="E180" s="68"/>
      <c r="F180" s="68"/>
      <c r="G180" s="68"/>
      <c r="H180" s="68"/>
    </row>
    <row r="181" spans="1:8" ht="12.75">
      <c r="A181" s="68"/>
      <c r="B181" s="68"/>
      <c r="C181" s="67"/>
      <c r="D181" s="68"/>
      <c r="E181" s="68"/>
      <c r="F181" s="68"/>
      <c r="G181" s="68"/>
      <c r="H181" s="68"/>
    </row>
    <row r="182" spans="1:8" ht="12.75">
      <c r="A182" s="68"/>
      <c r="B182" s="68"/>
      <c r="C182" s="67"/>
      <c r="D182" s="68"/>
      <c r="E182" s="68"/>
      <c r="F182" s="68"/>
      <c r="G182" s="68"/>
      <c r="H182" s="68"/>
    </row>
    <row r="183" spans="1:8" ht="12.75">
      <c r="A183" s="68"/>
      <c r="B183" s="68"/>
      <c r="C183" s="67"/>
      <c r="D183" s="68"/>
      <c r="E183" s="68"/>
      <c r="F183" s="68"/>
      <c r="G183" s="68"/>
      <c r="H183" s="68"/>
    </row>
    <row r="184" spans="1:8" ht="12.75">
      <c r="A184" s="68"/>
      <c r="B184" s="68"/>
      <c r="C184" s="67"/>
      <c r="D184" s="68"/>
      <c r="E184" s="68"/>
      <c r="F184" s="68"/>
      <c r="G184" s="68"/>
      <c r="H184" s="68"/>
    </row>
    <row r="185" spans="1:8" ht="12.75">
      <c r="A185" s="68"/>
      <c r="B185" s="68"/>
      <c r="C185" s="67"/>
      <c r="D185" s="68"/>
      <c r="E185" s="68"/>
      <c r="F185" s="68"/>
      <c r="G185" s="68"/>
      <c r="H185" s="68"/>
    </row>
    <row r="186" spans="1:8" ht="12.75">
      <c r="A186" s="68"/>
      <c r="B186" s="68"/>
      <c r="C186" s="67"/>
      <c r="D186" s="68"/>
      <c r="E186" s="68"/>
      <c r="F186" s="68"/>
      <c r="G186" s="68"/>
      <c r="H186" s="68"/>
    </row>
    <row r="187" spans="1:8" ht="12.75">
      <c r="A187" s="68"/>
      <c r="B187" s="68"/>
      <c r="C187" s="67"/>
      <c r="D187" s="68"/>
      <c r="E187" s="68"/>
      <c r="F187" s="68"/>
      <c r="G187" s="68"/>
      <c r="H187" s="68"/>
    </row>
    <row r="188" spans="1:8" ht="12.75">
      <c r="A188" s="68"/>
      <c r="B188" s="68"/>
      <c r="C188" s="67"/>
      <c r="D188" s="68"/>
      <c r="E188" s="68"/>
      <c r="F188" s="68"/>
      <c r="G188" s="68"/>
      <c r="H188" s="68"/>
    </row>
    <row r="189" spans="1:8" ht="12.75">
      <c r="A189" s="68"/>
      <c r="B189" s="68"/>
      <c r="C189" s="68"/>
      <c r="D189" s="68"/>
      <c r="E189" s="68"/>
      <c r="F189" s="68"/>
      <c r="G189" s="68"/>
      <c r="H189" s="68"/>
    </row>
    <row r="190" spans="1:8" ht="12.75">
      <c r="A190" s="68"/>
      <c r="B190" s="68"/>
      <c r="C190" s="67"/>
      <c r="D190" s="68"/>
      <c r="E190" s="68"/>
      <c r="F190" s="68"/>
      <c r="G190" s="68"/>
      <c r="H190" s="68"/>
    </row>
    <row r="191" spans="1:8" ht="12.75">
      <c r="A191" s="68"/>
      <c r="B191" s="68"/>
      <c r="C191" s="67"/>
      <c r="D191" s="68"/>
      <c r="E191" s="68"/>
      <c r="F191" s="68"/>
      <c r="G191" s="68"/>
      <c r="H191" s="68"/>
    </row>
    <row r="192" spans="1:8" ht="12.75">
      <c r="A192" s="68"/>
      <c r="B192" s="68"/>
      <c r="C192" s="67"/>
      <c r="D192" s="68"/>
      <c r="E192" s="68"/>
      <c r="F192" s="68"/>
      <c r="G192" s="68"/>
      <c r="H192" s="68"/>
    </row>
    <row r="193" spans="1:8" ht="12.75">
      <c r="A193" s="68"/>
      <c r="B193" s="68"/>
      <c r="C193" s="67"/>
      <c r="D193" s="68"/>
      <c r="E193" s="68"/>
      <c r="F193" s="68"/>
      <c r="G193" s="68"/>
      <c r="H193" s="68"/>
    </row>
    <row r="194" spans="1:8" ht="12.75">
      <c r="A194" s="68"/>
      <c r="B194" s="68"/>
      <c r="C194" s="68"/>
      <c r="D194" s="68"/>
      <c r="E194" s="68"/>
      <c r="F194" s="68"/>
      <c r="G194" s="68"/>
      <c r="H194" s="68"/>
    </row>
    <row r="195" spans="1:8" ht="12.75">
      <c r="A195" s="68"/>
      <c r="B195" s="68"/>
      <c r="C195" s="67"/>
      <c r="D195" s="68"/>
      <c r="E195" s="68"/>
      <c r="F195" s="68"/>
      <c r="G195" s="68"/>
      <c r="H195" s="68"/>
    </row>
    <row r="196" spans="1:8" ht="12.75">
      <c r="A196" s="68"/>
      <c r="B196" s="68"/>
      <c r="C196" s="67"/>
      <c r="D196" s="68"/>
      <c r="E196" s="68"/>
      <c r="F196" s="68"/>
      <c r="G196" s="68"/>
      <c r="H196" s="68"/>
    </row>
    <row r="197" spans="1:8" ht="12.75">
      <c r="A197" s="68"/>
      <c r="B197" s="68"/>
      <c r="C197" s="68"/>
      <c r="D197" s="68"/>
      <c r="E197" s="68"/>
      <c r="F197" s="68"/>
      <c r="G197" s="68"/>
      <c r="H197" s="68"/>
    </row>
    <row r="198" spans="1:8" ht="12.75">
      <c r="A198" s="68"/>
      <c r="B198" s="68"/>
      <c r="C198" s="67"/>
      <c r="D198" s="68"/>
      <c r="E198" s="68"/>
      <c r="F198" s="68"/>
      <c r="G198" s="68"/>
      <c r="H198" s="68"/>
    </row>
    <row r="199" spans="1:8" ht="12.75">
      <c r="A199" s="68"/>
      <c r="B199" s="68"/>
      <c r="C199" s="67"/>
      <c r="D199" s="68"/>
      <c r="E199" s="68"/>
      <c r="F199" s="68"/>
      <c r="G199" s="68"/>
      <c r="H199" s="68"/>
    </row>
    <row r="200" spans="1:8" ht="12.75">
      <c r="A200" s="68"/>
      <c r="B200" s="68"/>
      <c r="C200" s="68"/>
      <c r="D200" s="68"/>
      <c r="E200" s="68"/>
      <c r="F200" s="68"/>
      <c r="G200" s="68"/>
      <c r="H200" s="68"/>
    </row>
    <row r="201" spans="1:8" ht="12.75">
      <c r="A201" s="68"/>
      <c r="B201" s="68"/>
      <c r="C201" s="129"/>
      <c r="D201" s="68"/>
      <c r="E201" s="68"/>
      <c r="F201" s="68"/>
      <c r="G201" s="68"/>
      <c r="H201" s="68"/>
    </row>
    <row r="202" spans="1:8" ht="12.75">
      <c r="A202" s="68"/>
      <c r="B202" s="68"/>
      <c r="C202" s="67"/>
      <c r="D202" s="128"/>
      <c r="E202" s="128"/>
      <c r="F202" s="68"/>
      <c r="G202" s="68"/>
      <c r="H202" s="68"/>
    </row>
    <row r="203" spans="1:8" ht="12.75">
      <c r="A203" s="68"/>
      <c r="B203" s="68"/>
      <c r="C203" s="68"/>
      <c r="D203" s="68"/>
      <c r="E203" s="68"/>
      <c r="F203" s="68"/>
      <c r="G203" s="68"/>
      <c r="H203" s="68"/>
    </row>
    <row r="204" spans="1:8" ht="12.75">
      <c r="A204" s="68"/>
      <c r="B204" s="68"/>
      <c r="C204" s="128"/>
      <c r="D204" s="68"/>
      <c r="E204" s="68"/>
      <c r="F204" s="68"/>
      <c r="G204" s="68"/>
      <c r="H204" s="68"/>
    </row>
    <row r="205" spans="1:8" ht="12.75">
      <c r="A205" s="68"/>
      <c r="B205" s="68"/>
      <c r="C205" s="68"/>
      <c r="D205" s="68"/>
      <c r="E205" s="68"/>
      <c r="F205" s="68"/>
      <c r="G205" s="68"/>
      <c r="H205" s="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0"/>
  <sheetViews>
    <sheetView zoomScalePageLayoutView="0" workbookViewId="0" topLeftCell="A14">
      <selection activeCell="Q32" sqref="Q32"/>
    </sheetView>
  </sheetViews>
  <sheetFormatPr defaultColWidth="9.140625" defaultRowHeight="12.75"/>
  <cols>
    <col min="1" max="1" width="13.421875" style="0" customWidth="1"/>
    <col min="2" max="2" width="23.28125" style="0" customWidth="1"/>
    <col min="3" max="3" width="16.140625" style="0" customWidth="1"/>
    <col min="4" max="4" width="14.7109375" style="0" customWidth="1"/>
    <col min="5" max="5" width="9.57421875" style="0" customWidth="1"/>
    <col min="6" max="6" width="5.421875" style="0" customWidth="1"/>
    <col min="7" max="11" width="4.140625" style="0" bestFit="1" customWidth="1"/>
  </cols>
  <sheetData>
    <row r="1" ht="15.75">
      <c r="B1" s="71" t="s">
        <v>3</v>
      </c>
    </row>
    <row r="2" spans="2:14" ht="20.25">
      <c r="B2" s="237" t="s">
        <v>422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8" ht="12.75">
      <c r="A3" s="58" t="s">
        <v>423</v>
      </c>
      <c r="B3" s="5"/>
      <c r="C3" s="5"/>
      <c r="D3" s="14"/>
      <c r="E3" s="14"/>
      <c r="F3" s="14"/>
      <c r="G3" s="14"/>
      <c r="H3" s="14"/>
      <c r="I3" s="14"/>
      <c r="J3" s="14"/>
      <c r="K3" s="14"/>
      <c r="L3" s="14"/>
      <c r="M3" s="14"/>
      <c r="N3" s="5"/>
      <c r="O3" s="5"/>
      <c r="P3" s="5"/>
      <c r="Q3" s="5"/>
      <c r="R3" s="5"/>
    </row>
    <row r="4" spans="1:16" ht="12.75">
      <c r="A4" s="100" t="s">
        <v>236</v>
      </c>
      <c r="B4" s="100" t="s">
        <v>424</v>
      </c>
      <c r="C4" s="100" t="s">
        <v>425</v>
      </c>
      <c r="D4" s="101" t="s">
        <v>140</v>
      </c>
      <c r="E4" s="101" t="s">
        <v>146</v>
      </c>
      <c r="F4" s="101" t="s">
        <v>146</v>
      </c>
      <c r="G4" s="101" t="s">
        <v>146</v>
      </c>
      <c r="H4" s="101" t="s">
        <v>146</v>
      </c>
      <c r="I4" s="101" t="s">
        <v>147</v>
      </c>
      <c r="J4" s="101" t="s">
        <v>150</v>
      </c>
      <c r="K4" s="101" t="s">
        <v>426</v>
      </c>
      <c r="L4" s="101" t="s">
        <v>427</v>
      </c>
      <c r="M4" s="101" t="s">
        <v>428</v>
      </c>
      <c r="N4" s="100" t="s">
        <v>244</v>
      </c>
      <c r="P4" s="1" t="s">
        <v>242</v>
      </c>
    </row>
    <row r="5" spans="4:13" ht="12.75">
      <c r="D5" s="7"/>
      <c r="E5" s="7"/>
      <c r="F5" s="7"/>
      <c r="G5" s="7"/>
      <c r="H5" s="7"/>
      <c r="I5" s="7"/>
      <c r="J5" s="7"/>
      <c r="K5" s="7"/>
      <c r="L5" s="7"/>
      <c r="M5" s="7"/>
    </row>
    <row r="6" spans="1:18" ht="12.75">
      <c r="A6" s="58" t="s">
        <v>124</v>
      </c>
      <c r="B6" s="5"/>
      <c r="C6" s="5"/>
      <c r="D6" s="14"/>
      <c r="E6" s="14"/>
      <c r="F6" s="14"/>
      <c r="G6" s="14"/>
      <c r="H6" s="14"/>
      <c r="I6" s="14"/>
      <c r="J6" s="14"/>
      <c r="K6" s="14"/>
      <c r="L6" s="14"/>
      <c r="M6" s="14"/>
      <c r="N6" s="5"/>
      <c r="O6" s="5"/>
      <c r="P6" s="5"/>
      <c r="Q6" s="5"/>
      <c r="R6" s="5"/>
    </row>
    <row r="7" spans="1:16" ht="12.75">
      <c r="A7" s="100" t="s">
        <v>236</v>
      </c>
      <c r="B7" s="100" t="s">
        <v>429</v>
      </c>
      <c r="C7" s="100" t="s">
        <v>430</v>
      </c>
      <c r="D7" s="101" t="s">
        <v>140</v>
      </c>
      <c r="E7" s="101" t="s">
        <v>146</v>
      </c>
      <c r="F7" s="101" t="s">
        <v>140</v>
      </c>
      <c r="G7" s="101" t="s">
        <v>136</v>
      </c>
      <c r="H7" s="101" t="s">
        <v>140</v>
      </c>
      <c r="I7" s="101" t="s">
        <v>151</v>
      </c>
      <c r="J7" s="101" t="s">
        <v>143</v>
      </c>
      <c r="K7" s="101" t="s">
        <v>255</v>
      </c>
      <c r="L7" s="101" t="s">
        <v>427</v>
      </c>
      <c r="M7" s="101" t="s">
        <v>431</v>
      </c>
      <c r="N7" s="100" t="s">
        <v>256</v>
      </c>
      <c r="P7" s="1" t="s">
        <v>242</v>
      </c>
    </row>
    <row r="8" spans="1:16" ht="12.75">
      <c r="A8" s="100" t="s">
        <v>240</v>
      </c>
      <c r="B8" s="100" t="s">
        <v>246</v>
      </c>
      <c r="C8" s="100" t="s">
        <v>425</v>
      </c>
      <c r="D8" s="101" t="s">
        <v>143</v>
      </c>
      <c r="E8" s="101" t="s">
        <v>146</v>
      </c>
      <c r="F8" s="101" t="s">
        <v>140</v>
      </c>
      <c r="G8" s="101" t="s">
        <v>145</v>
      </c>
      <c r="H8" s="101" t="s">
        <v>143</v>
      </c>
      <c r="I8" s="101" t="s">
        <v>145</v>
      </c>
      <c r="J8" s="101" t="s">
        <v>142</v>
      </c>
      <c r="K8" s="101" t="s">
        <v>144</v>
      </c>
      <c r="L8" s="101" t="s">
        <v>427</v>
      </c>
      <c r="M8" s="101" t="s">
        <v>432</v>
      </c>
      <c r="N8" s="100" t="s">
        <v>237</v>
      </c>
      <c r="P8" s="1" t="s">
        <v>242</v>
      </c>
    </row>
    <row r="9" spans="4:13" ht="12.75">
      <c r="D9" s="7"/>
      <c r="E9" s="7"/>
      <c r="F9" s="7"/>
      <c r="G9" s="7"/>
      <c r="H9" s="7"/>
      <c r="I9" s="7"/>
      <c r="J9" s="7"/>
      <c r="K9" s="7"/>
      <c r="L9" s="7"/>
      <c r="M9" s="7"/>
    </row>
    <row r="10" spans="1:18" ht="12.75">
      <c r="A10" s="58" t="s">
        <v>125</v>
      </c>
      <c r="B10" s="5"/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5"/>
      <c r="O10" s="5"/>
      <c r="P10" s="5"/>
      <c r="Q10" s="5"/>
      <c r="R10" s="5"/>
    </row>
    <row r="11" spans="1:16" ht="12.75">
      <c r="A11" s="100" t="s">
        <v>236</v>
      </c>
      <c r="B11" s="100" t="s">
        <v>241</v>
      </c>
      <c r="C11" s="100" t="s">
        <v>433</v>
      </c>
      <c r="D11" s="101" t="s">
        <v>143</v>
      </c>
      <c r="E11" s="101" t="s">
        <v>136</v>
      </c>
      <c r="F11" s="101" t="s">
        <v>148</v>
      </c>
      <c r="G11" s="101" t="s">
        <v>148</v>
      </c>
      <c r="H11" s="101" t="s">
        <v>143</v>
      </c>
      <c r="I11" s="101" t="s">
        <v>148</v>
      </c>
      <c r="J11" s="101" t="s">
        <v>143</v>
      </c>
      <c r="K11" s="101" t="s">
        <v>434</v>
      </c>
      <c r="L11" s="101" t="s">
        <v>427</v>
      </c>
      <c r="M11" s="101" t="s">
        <v>435</v>
      </c>
      <c r="N11" s="100" t="s">
        <v>436</v>
      </c>
      <c r="P11" s="1" t="s">
        <v>437</v>
      </c>
    </row>
    <row r="12" spans="1:16" ht="12.75">
      <c r="A12" s="100" t="s">
        <v>240</v>
      </c>
      <c r="B12" s="100" t="s">
        <v>269</v>
      </c>
      <c r="C12" s="100" t="s">
        <v>438</v>
      </c>
      <c r="D12" s="101" t="s">
        <v>143</v>
      </c>
      <c r="E12" s="101" t="s">
        <v>148</v>
      </c>
      <c r="F12" s="101" t="s">
        <v>148</v>
      </c>
      <c r="G12" s="101" t="s">
        <v>151</v>
      </c>
      <c r="H12" s="101" t="s">
        <v>143</v>
      </c>
      <c r="I12" s="101" t="s">
        <v>148</v>
      </c>
      <c r="J12" s="101" t="s">
        <v>145</v>
      </c>
      <c r="K12" s="101" t="s">
        <v>434</v>
      </c>
      <c r="L12" s="101" t="s">
        <v>427</v>
      </c>
      <c r="M12" s="101" t="s">
        <v>439</v>
      </c>
      <c r="N12" s="100" t="s">
        <v>440</v>
      </c>
      <c r="P12" s="1" t="s">
        <v>242</v>
      </c>
    </row>
    <row r="13" spans="4:13" ht="12.75"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8" ht="12.75">
      <c r="A14" s="58" t="s">
        <v>149</v>
      </c>
      <c r="B14" s="5"/>
      <c r="C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5"/>
      <c r="O14" s="5"/>
      <c r="P14" s="5"/>
      <c r="Q14" s="5"/>
      <c r="R14" s="5"/>
    </row>
    <row r="15" spans="1:16" ht="12.75">
      <c r="A15" s="100" t="s">
        <v>236</v>
      </c>
      <c r="B15" s="100" t="s">
        <v>247</v>
      </c>
      <c r="C15" s="100" t="s">
        <v>438</v>
      </c>
      <c r="D15" s="101" t="s">
        <v>143</v>
      </c>
      <c r="E15" s="101" t="s">
        <v>148</v>
      </c>
      <c r="F15" s="101" t="s">
        <v>148</v>
      </c>
      <c r="G15" s="101" t="s">
        <v>148</v>
      </c>
      <c r="H15" s="101" t="s">
        <v>143</v>
      </c>
      <c r="I15" s="101" t="s">
        <v>151</v>
      </c>
      <c r="J15" s="101" t="s">
        <v>143</v>
      </c>
      <c r="K15" s="101" t="s">
        <v>434</v>
      </c>
      <c r="L15" s="101" t="s">
        <v>427</v>
      </c>
      <c r="M15" s="101" t="s">
        <v>267</v>
      </c>
      <c r="N15" s="100" t="s">
        <v>441</v>
      </c>
      <c r="P15" s="1" t="s">
        <v>437</v>
      </c>
    </row>
    <row r="16" spans="1:16" ht="12.75">
      <c r="A16" s="100" t="s">
        <v>240</v>
      </c>
      <c r="B16" s="100" t="s">
        <v>250</v>
      </c>
      <c r="C16" s="100" t="s">
        <v>438</v>
      </c>
      <c r="D16" s="101" t="s">
        <v>136</v>
      </c>
      <c r="E16" s="101" t="s">
        <v>148</v>
      </c>
      <c r="F16" s="101" t="s">
        <v>148</v>
      </c>
      <c r="G16" s="101" t="s">
        <v>136</v>
      </c>
      <c r="H16" s="101" t="s">
        <v>143</v>
      </c>
      <c r="I16" s="101" t="s">
        <v>148</v>
      </c>
      <c r="J16" s="101" t="s">
        <v>143</v>
      </c>
      <c r="K16" s="101" t="s">
        <v>434</v>
      </c>
      <c r="L16" s="101" t="s">
        <v>427</v>
      </c>
      <c r="M16" s="101" t="s">
        <v>442</v>
      </c>
      <c r="N16" s="100" t="s">
        <v>443</v>
      </c>
      <c r="P16" s="1" t="s">
        <v>242</v>
      </c>
    </row>
    <row r="17" spans="1:16" ht="12.75">
      <c r="A17" s="100" t="s">
        <v>243</v>
      </c>
      <c r="B17" s="100" t="s">
        <v>292</v>
      </c>
      <c r="C17" s="100" t="s">
        <v>444</v>
      </c>
      <c r="D17" s="101" t="s">
        <v>142</v>
      </c>
      <c r="E17" s="101" t="s">
        <v>140</v>
      </c>
      <c r="F17" s="101" t="s">
        <v>148</v>
      </c>
      <c r="G17" s="101" t="s">
        <v>151</v>
      </c>
      <c r="H17" s="101" t="s">
        <v>143</v>
      </c>
      <c r="I17" s="101" t="s">
        <v>136</v>
      </c>
      <c r="J17" s="101" t="s">
        <v>143</v>
      </c>
      <c r="K17" s="101" t="s">
        <v>434</v>
      </c>
      <c r="L17" s="101" t="s">
        <v>427</v>
      </c>
      <c r="M17" s="101" t="s">
        <v>445</v>
      </c>
      <c r="N17" s="100" t="s">
        <v>436</v>
      </c>
      <c r="P17" s="1" t="s">
        <v>242</v>
      </c>
    </row>
    <row r="18" spans="4:13" ht="12.75"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8" ht="12.75">
      <c r="A19" s="58" t="s">
        <v>126</v>
      </c>
      <c r="B19" s="5"/>
      <c r="C19" s="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5"/>
      <c r="O19" s="5"/>
      <c r="P19" s="5"/>
      <c r="Q19" s="5"/>
      <c r="R19" s="5"/>
    </row>
    <row r="20" spans="1:16" ht="12.75">
      <c r="A20" s="100" t="s">
        <v>236</v>
      </c>
      <c r="B20" s="100" t="s">
        <v>252</v>
      </c>
      <c r="C20" s="100" t="s">
        <v>430</v>
      </c>
      <c r="D20" s="101" t="s">
        <v>143</v>
      </c>
      <c r="E20" s="101" t="s">
        <v>137</v>
      </c>
      <c r="F20" s="101" t="s">
        <v>137</v>
      </c>
      <c r="G20" s="101" t="s">
        <v>148</v>
      </c>
      <c r="H20" s="101" t="s">
        <v>143</v>
      </c>
      <c r="I20" s="101" t="s">
        <v>148</v>
      </c>
      <c r="J20" s="101" t="s">
        <v>143</v>
      </c>
      <c r="K20" s="101" t="s">
        <v>434</v>
      </c>
      <c r="L20" s="101" t="s">
        <v>427</v>
      </c>
      <c r="M20" s="101" t="s">
        <v>439</v>
      </c>
      <c r="N20" s="100" t="s">
        <v>260</v>
      </c>
      <c r="P20" s="1" t="s">
        <v>437</v>
      </c>
    </row>
    <row r="21" spans="1:16" ht="12.75">
      <c r="A21" s="100" t="s">
        <v>240</v>
      </c>
      <c r="B21" s="100" t="s">
        <v>424</v>
      </c>
      <c r="C21" s="100" t="s">
        <v>425</v>
      </c>
      <c r="D21" s="101" t="s">
        <v>143</v>
      </c>
      <c r="E21" s="101" t="s">
        <v>146</v>
      </c>
      <c r="F21" s="101" t="s">
        <v>151</v>
      </c>
      <c r="G21" s="101" t="s">
        <v>148</v>
      </c>
      <c r="H21" s="101" t="s">
        <v>143</v>
      </c>
      <c r="I21" s="101" t="s">
        <v>148</v>
      </c>
      <c r="J21" s="101" t="s">
        <v>143</v>
      </c>
      <c r="K21" s="101" t="s">
        <v>141</v>
      </c>
      <c r="L21" s="101" t="s">
        <v>427</v>
      </c>
      <c r="M21" s="101" t="s">
        <v>299</v>
      </c>
      <c r="N21" s="100" t="s">
        <v>446</v>
      </c>
      <c r="P21" s="1" t="s">
        <v>242</v>
      </c>
    </row>
    <row r="22" spans="1:16" ht="12.75">
      <c r="A22" s="100" t="s">
        <v>243</v>
      </c>
      <c r="B22" s="100" t="s">
        <v>254</v>
      </c>
      <c r="C22" s="100" t="s">
        <v>430</v>
      </c>
      <c r="D22" s="101" t="s">
        <v>136</v>
      </c>
      <c r="E22" s="101" t="s">
        <v>151</v>
      </c>
      <c r="F22" s="101" t="s">
        <v>146</v>
      </c>
      <c r="G22" s="101" t="s">
        <v>140</v>
      </c>
      <c r="H22" s="101" t="s">
        <v>136</v>
      </c>
      <c r="I22" s="101" t="s">
        <v>145</v>
      </c>
      <c r="J22" s="101" t="s">
        <v>142</v>
      </c>
      <c r="K22" s="101" t="s">
        <v>141</v>
      </c>
      <c r="L22" s="101" t="s">
        <v>427</v>
      </c>
      <c r="M22" s="101" t="s">
        <v>447</v>
      </c>
      <c r="N22" s="100" t="s">
        <v>260</v>
      </c>
      <c r="P22" s="1" t="s">
        <v>242</v>
      </c>
    </row>
    <row r="23" spans="1:16" ht="12.75">
      <c r="A23" s="100" t="s">
        <v>245</v>
      </c>
      <c r="B23" s="100" t="s">
        <v>448</v>
      </c>
      <c r="C23" s="100" t="s">
        <v>438</v>
      </c>
      <c r="D23" s="101" t="s">
        <v>147</v>
      </c>
      <c r="E23" s="101" t="s">
        <v>136</v>
      </c>
      <c r="F23" s="101" t="s">
        <v>147</v>
      </c>
      <c r="G23" s="101" t="s">
        <v>146</v>
      </c>
      <c r="H23" s="101" t="s">
        <v>140</v>
      </c>
      <c r="I23" s="101" t="s">
        <v>136</v>
      </c>
      <c r="J23" s="101" t="s">
        <v>139</v>
      </c>
      <c r="K23" s="101" t="s">
        <v>255</v>
      </c>
      <c r="L23" s="101" t="s">
        <v>427</v>
      </c>
      <c r="M23" s="101" t="s">
        <v>449</v>
      </c>
      <c r="N23" s="100" t="s">
        <v>244</v>
      </c>
      <c r="P23" s="1" t="s">
        <v>242</v>
      </c>
    </row>
    <row r="24" spans="4:13" ht="12.75"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8" ht="12.75">
      <c r="A25" s="58" t="s">
        <v>127</v>
      </c>
      <c r="B25" s="5"/>
      <c r="C25" s="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"/>
      <c r="O25" s="5"/>
      <c r="P25" s="5"/>
      <c r="Q25" s="5"/>
      <c r="R25" s="5"/>
    </row>
    <row r="26" spans="1:16" ht="12.75">
      <c r="A26" s="108" t="s">
        <v>101</v>
      </c>
      <c r="B26" s="100" t="s">
        <v>429</v>
      </c>
      <c r="C26" s="100" t="s">
        <v>430</v>
      </c>
      <c r="D26" s="101" t="s">
        <v>143</v>
      </c>
      <c r="E26" s="101" t="s">
        <v>136</v>
      </c>
      <c r="F26" s="101" t="s">
        <v>148</v>
      </c>
      <c r="G26" s="101" t="s">
        <v>140</v>
      </c>
      <c r="H26" s="101" t="s">
        <v>143</v>
      </c>
      <c r="I26" s="101" t="s">
        <v>151</v>
      </c>
      <c r="J26" s="101" t="s">
        <v>143</v>
      </c>
      <c r="K26" s="101" t="s">
        <v>434</v>
      </c>
      <c r="L26" s="101" t="s">
        <v>427</v>
      </c>
      <c r="M26" s="101" t="s">
        <v>450</v>
      </c>
      <c r="N26" s="100" t="s">
        <v>260</v>
      </c>
      <c r="P26" s="1" t="s">
        <v>437</v>
      </c>
    </row>
    <row r="27" spans="1:16" ht="12.75">
      <c r="A27" s="108" t="s">
        <v>106</v>
      </c>
      <c r="B27" s="100" t="s">
        <v>246</v>
      </c>
      <c r="C27" s="100" t="s">
        <v>425</v>
      </c>
      <c r="D27" s="101" t="s">
        <v>143</v>
      </c>
      <c r="E27" s="101" t="s">
        <v>148</v>
      </c>
      <c r="F27" s="101" t="s">
        <v>148</v>
      </c>
      <c r="G27" s="101" t="s">
        <v>142</v>
      </c>
      <c r="H27" s="101" t="s">
        <v>143</v>
      </c>
      <c r="I27" s="101" t="s">
        <v>145</v>
      </c>
      <c r="J27" s="101" t="s">
        <v>142</v>
      </c>
      <c r="K27" s="101" t="s">
        <v>434</v>
      </c>
      <c r="L27" s="101" t="s">
        <v>427</v>
      </c>
      <c r="M27" s="101" t="s">
        <v>451</v>
      </c>
      <c r="N27" s="100" t="s">
        <v>440</v>
      </c>
      <c r="P27" s="1" t="s">
        <v>242</v>
      </c>
    </row>
    <row r="28" spans="1:16" ht="12.75">
      <c r="A28" s="108" t="s">
        <v>518</v>
      </c>
      <c r="B28" s="100" t="s">
        <v>261</v>
      </c>
      <c r="C28" s="100" t="s">
        <v>433</v>
      </c>
      <c r="D28" s="101" t="s">
        <v>143</v>
      </c>
      <c r="E28" s="101" t="s">
        <v>139</v>
      </c>
      <c r="F28" s="101" t="s">
        <v>151</v>
      </c>
      <c r="G28" s="101" t="s">
        <v>136</v>
      </c>
      <c r="H28" s="101" t="s">
        <v>143</v>
      </c>
      <c r="I28" s="101" t="s">
        <v>136</v>
      </c>
      <c r="J28" s="101" t="s">
        <v>142</v>
      </c>
      <c r="K28" s="101" t="s">
        <v>434</v>
      </c>
      <c r="L28" s="101" t="s">
        <v>427</v>
      </c>
      <c r="M28" s="101" t="s">
        <v>452</v>
      </c>
      <c r="N28" s="100" t="s">
        <v>262</v>
      </c>
      <c r="P28" s="1" t="s">
        <v>242</v>
      </c>
    </row>
    <row r="29" spans="1:16" ht="12.75">
      <c r="A29" s="108" t="s">
        <v>107</v>
      </c>
      <c r="B29" s="100" t="s">
        <v>455</v>
      </c>
      <c r="C29" s="100" t="s">
        <v>430</v>
      </c>
      <c r="D29" s="101" t="s">
        <v>143</v>
      </c>
      <c r="E29" s="101" t="s">
        <v>151</v>
      </c>
      <c r="F29" s="101" t="s">
        <v>140</v>
      </c>
      <c r="G29" s="101" t="s">
        <v>146</v>
      </c>
      <c r="H29" s="101" t="s">
        <v>143</v>
      </c>
      <c r="I29" s="101" t="s">
        <v>151</v>
      </c>
      <c r="J29" s="101" t="s">
        <v>136</v>
      </c>
      <c r="K29" s="101" t="s">
        <v>434</v>
      </c>
      <c r="L29" s="101" t="s">
        <v>427</v>
      </c>
      <c r="M29" s="101" t="s">
        <v>454</v>
      </c>
      <c r="N29" s="100" t="s">
        <v>237</v>
      </c>
      <c r="P29" s="1" t="s">
        <v>242</v>
      </c>
    </row>
    <row r="30" spans="1:16" ht="12.75">
      <c r="A30" s="108" t="s">
        <v>104</v>
      </c>
      <c r="B30" s="100" t="s">
        <v>453</v>
      </c>
      <c r="C30" s="100" t="s">
        <v>425</v>
      </c>
      <c r="D30" s="101" t="s">
        <v>136</v>
      </c>
      <c r="E30" s="101" t="s">
        <v>142</v>
      </c>
      <c r="F30" s="101" t="s">
        <v>151</v>
      </c>
      <c r="G30" s="101" t="s">
        <v>136</v>
      </c>
      <c r="H30" s="101" t="s">
        <v>136</v>
      </c>
      <c r="I30" s="101" t="s">
        <v>148</v>
      </c>
      <c r="J30" s="101" t="s">
        <v>139</v>
      </c>
      <c r="K30" s="159" t="s">
        <v>434</v>
      </c>
      <c r="L30" s="101" t="s">
        <v>427</v>
      </c>
      <c r="M30" s="159" t="s">
        <v>176</v>
      </c>
      <c r="N30" s="100" t="s">
        <v>440</v>
      </c>
      <c r="P30" s="1"/>
    </row>
    <row r="31" spans="1:16" ht="12.75">
      <c r="A31" s="108" t="s">
        <v>103</v>
      </c>
      <c r="B31" s="100" t="s">
        <v>456</v>
      </c>
      <c r="C31" s="100" t="s">
        <v>430</v>
      </c>
      <c r="D31" s="101" t="s">
        <v>136</v>
      </c>
      <c r="E31" s="101" t="s">
        <v>145</v>
      </c>
      <c r="F31" s="101" t="s">
        <v>136</v>
      </c>
      <c r="G31" s="101" t="s">
        <v>140</v>
      </c>
      <c r="H31" s="101" t="s">
        <v>136</v>
      </c>
      <c r="I31" s="101" t="s">
        <v>148</v>
      </c>
      <c r="J31" s="101" t="s">
        <v>136</v>
      </c>
      <c r="K31" s="101" t="s">
        <v>426</v>
      </c>
      <c r="L31" s="101" t="s">
        <v>427</v>
      </c>
      <c r="M31" s="101" t="s">
        <v>294</v>
      </c>
      <c r="N31" s="100" t="s">
        <v>260</v>
      </c>
      <c r="P31" s="1" t="s">
        <v>242</v>
      </c>
    </row>
    <row r="32" spans="1:16" ht="12.75">
      <c r="A32" s="108" t="s">
        <v>111</v>
      </c>
      <c r="B32" s="100" t="s">
        <v>457</v>
      </c>
      <c r="C32" s="100" t="s">
        <v>430</v>
      </c>
      <c r="D32" s="101" t="s">
        <v>140</v>
      </c>
      <c r="E32" s="101" t="s">
        <v>151</v>
      </c>
      <c r="F32" s="101" t="s">
        <v>140</v>
      </c>
      <c r="G32" s="101" t="s">
        <v>142</v>
      </c>
      <c r="H32" s="101" t="s">
        <v>136</v>
      </c>
      <c r="I32" s="101" t="s">
        <v>139</v>
      </c>
      <c r="J32" s="101" t="s">
        <v>140</v>
      </c>
      <c r="K32" s="101" t="s">
        <v>434</v>
      </c>
      <c r="L32" s="101" t="s">
        <v>427</v>
      </c>
      <c r="M32" s="101" t="s">
        <v>458</v>
      </c>
      <c r="N32" s="100" t="s">
        <v>260</v>
      </c>
      <c r="P32" s="1" t="s">
        <v>242</v>
      </c>
    </row>
    <row r="33" spans="1:16" ht="12.75">
      <c r="A33" s="108" t="s">
        <v>112</v>
      </c>
      <c r="B33" s="100" t="s">
        <v>459</v>
      </c>
      <c r="C33" s="100" t="s">
        <v>438</v>
      </c>
      <c r="D33" s="101" t="s">
        <v>143</v>
      </c>
      <c r="E33" s="101" t="s">
        <v>145</v>
      </c>
      <c r="F33" s="101" t="s">
        <v>139</v>
      </c>
      <c r="G33" s="101" t="s">
        <v>139</v>
      </c>
      <c r="H33" s="101" t="s">
        <v>136</v>
      </c>
      <c r="I33" s="101" t="s">
        <v>142</v>
      </c>
      <c r="J33" s="101" t="s">
        <v>143</v>
      </c>
      <c r="K33" s="101" t="s">
        <v>426</v>
      </c>
      <c r="L33" s="101" t="s">
        <v>427</v>
      </c>
      <c r="M33" s="101" t="s">
        <v>460</v>
      </c>
      <c r="N33" s="100" t="s">
        <v>289</v>
      </c>
      <c r="P33" s="1" t="s">
        <v>242</v>
      </c>
    </row>
    <row r="34" ht="12.75">
      <c r="P34" s="1" t="s">
        <v>242</v>
      </c>
    </row>
    <row r="35" spans="4:13" ht="12.75"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8" ht="12.75">
      <c r="A36" s="58" t="s">
        <v>128</v>
      </c>
      <c r="B36" s="5"/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5"/>
      <c r="O36" s="5"/>
      <c r="P36" s="5"/>
      <c r="Q36" s="5"/>
      <c r="R36" s="5"/>
    </row>
    <row r="37" spans="1:16" ht="12.75">
      <c r="A37" s="100" t="s">
        <v>236</v>
      </c>
      <c r="B37" s="100" t="s">
        <v>461</v>
      </c>
      <c r="C37" s="100" t="s">
        <v>430</v>
      </c>
      <c r="D37" s="101" t="s">
        <v>143</v>
      </c>
      <c r="E37" s="101" t="s">
        <v>148</v>
      </c>
      <c r="F37" s="101" t="s">
        <v>148</v>
      </c>
      <c r="G37" s="101" t="s">
        <v>148</v>
      </c>
      <c r="H37" s="101" t="s">
        <v>143</v>
      </c>
      <c r="I37" s="101" t="s">
        <v>148</v>
      </c>
      <c r="J37" s="101" t="s">
        <v>143</v>
      </c>
      <c r="K37" s="101" t="s">
        <v>434</v>
      </c>
      <c r="L37" s="101" t="s">
        <v>427</v>
      </c>
      <c r="M37" s="101" t="s">
        <v>290</v>
      </c>
      <c r="N37" s="100" t="s">
        <v>260</v>
      </c>
      <c r="P37" s="1" t="s">
        <v>462</v>
      </c>
    </row>
    <row r="38" spans="1:16" ht="12.75">
      <c r="A38" s="100" t="s">
        <v>240</v>
      </c>
      <c r="B38" s="100" t="s">
        <v>463</v>
      </c>
      <c r="C38" s="100" t="s">
        <v>433</v>
      </c>
      <c r="D38" s="101" t="s">
        <v>136</v>
      </c>
      <c r="E38" s="101" t="s">
        <v>148</v>
      </c>
      <c r="F38" s="101" t="s">
        <v>148</v>
      </c>
      <c r="G38" s="101" t="s">
        <v>148</v>
      </c>
      <c r="H38" s="101" t="s">
        <v>143</v>
      </c>
      <c r="I38" s="101" t="s">
        <v>148</v>
      </c>
      <c r="J38" s="101" t="s">
        <v>143</v>
      </c>
      <c r="K38" s="101" t="s">
        <v>434</v>
      </c>
      <c r="L38" s="101" t="s">
        <v>427</v>
      </c>
      <c r="M38" s="101" t="s">
        <v>267</v>
      </c>
      <c r="N38" s="100" t="s">
        <v>464</v>
      </c>
      <c r="P38" s="1" t="s">
        <v>462</v>
      </c>
    </row>
    <row r="39" spans="1:16" ht="12.75">
      <c r="A39" s="100" t="s">
        <v>243</v>
      </c>
      <c r="B39" s="100" t="s">
        <v>241</v>
      </c>
      <c r="C39" s="100" t="s">
        <v>433</v>
      </c>
      <c r="D39" s="101" t="s">
        <v>143</v>
      </c>
      <c r="E39" s="101" t="s">
        <v>151</v>
      </c>
      <c r="F39" s="101" t="s">
        <v>148</v>
      </c>
      <c r="G39" s="101" t="s">
        <v>148</v>
      </c>
      <c r="H39" s="101" t="s">
        <v>143</v>
      </c>
      <c r="I39" s="101" t="s">
        <v>148</v>
      </c>
      <c r="J39" s="101" t="s">
        <v>143</v>
      </c>
      <c r="K39" s="101" t="s">
        <v>434</v>
      </c>
      <c r="L39" s="101" t="s">
        <v>427</v>
      </c>
      <c r="M39" s="101" t="s">
        <v>267</v>
      </c>
      <c r="N39" s="100" t="s">
        <v>464</v>
      </c>
      <c r="P39" s="1" t="s">
        <v>462</v>
      </c>
    </row>
    <row r="40" spans="1:16" ht="12.75">
      <c r="A40" s="100" t="s">
        <v>245</v>
      </c>
      <c r="B40" s="100" t="s">
        <v>272</v>
      </c>
      <c r="C40" s="100" t="s">
        <v>425</v>
      </c>
      <c r="D40" s="101" t="s">
        <v>143</v>
      </c>
      <c r="E40" s="101" t="s">
        <v>148</v>
      </c>
      <c r="F40" s="101" t="s">
        <v>148</v>
      </c>
      <c r="G40" s="101" t="s">
        <v>148</v>
      </c>
      <c r="H40" s="101" t="s">
        <v>136</v>
      </c>
      <c r="I40" s="101" t="s">
        <v>148</v>
      </c>
      <c r="J40" s="101" t="s">
        <v>143</v>
      </c>
      <c r="K40" s="101" t="s">
        <v>434</v>
      </c>
      <c r="L40" s="101" t="s">
        <v>427</v>
      </c>
      <c r="M40" s="101" t="s">
        <v>267</v>
      </c>
      <c r="N40" s="100" t="s">
        <v>256</v>
      </c>
      <c r="P40" s="1" t="s">
        <v>462</v>
      </c>
    </row>
    <row r="41" spans="1:16" ht="12.75">
      <c r="A41" s="100" t="s">
        <v>263</v>
      </c>
      <c r="B41" s="100" t="s">
        <v>269</v>
      </c>
      <c r="C41" s="100" t="s">
        <v>438</v>
      </c>
      <c r="D41" s="101" t="s">
        <v>143</v>
      </c>
      <c r="E41" s="101" t="s">
        <v>148</v>
      </c>
      <c r="F41" s="101" t="s">
        <v>148</v>
      </c>
      <c r="G41" s="101" t="s">
        <v>151</v>
      </c>
      <c r="H41" s="101" t="s">
        <v>143</v>
      </c>
      <c r="I41" s="101" t="s">
        <v>148</v>
      </c>
      <c r="J41" s="101" t="s">
        <v>143</v>
      </c>
      <c r="K41" s="101" t="s">
        <v>434</v>
      </c>
      <c r="L41" s="101" t="s">
        <v>427</v>
      </c>
      <c r="M41" s="101" t="s">
        <v>267</v>
      </c>
      <c r="N41" s="100" t="s">
        <v>249</v>
      </c>
      <c r="P41" s="1" t="s">
        <v>462</v>
      </c>
    </row>
    <row r="42" spans="1:16" ht="12.75">
      <c r="A42" s="100" t="s">
        <v>265</v>
      </c>
      <c r="B42" s="100" t="s">
        <v>238</v>
      </c>
      <c r="C42" s="100" t="s">
        <v>430</v>
      </c>
      <c r="D42" s="101" t="s">
        <v>143</v>
      </c>
      <c r="E42" s="101" t="s">
        <v>148</v>
      </c>
      <c r="F42" s="101" t="s">
        <v>151</v>
      </c>
      <c r="G42" s="101" t="s">
        <v>148</v>
      </c>
      <c r="H42" s="101" t="s">
        <v>143</v>
      </c>
      <c r="I42" s="101" t="s">
        <v>148</v>
      </c>
      <c r="J42" s="101" t="s">
        <v>143</v>
      </c>
      <c r="K42" s="101" t="s">
        <v>434</v>
      </c>
      <c r="L42" s="101" t="s">
        <v>427</v>
      </c>
      <c r="M42" s="101" t="s">
        <v>267</v>
      </c>
      <c r="N42" s="100" t="s">
        <v>262</v>
      </c>
      <c r="P42" s="1" t="s">
        <v>462</v>
      </c>
    </row>
    <row r="43" spans="1:16" ht="12.75">
      <c r="A43" s="100" t="s">
        <v>274</v>
      </c>
      <c r="B43" s="100" t="s">
        <v>465</v>
      </c>
      <c r="C43" s="100" t="s">
        <v>430</v>
      </c>
      <c r="D43" s="101" t="s">
        <v>136</v>
      </c>
      <c r="E43" s="101" t="s">
        <v>148</v>
      </c>
      <c r="F43" s="101" t="s">
        <v>148</v>
      </c>
      <c r="G43" s="101" t="s">
        <v>148</v>
      </c>
      <c r="H43" s="101" t="s">
        <v>143</v>
      </c>
      <c r="I43" s="101" t="s">
        <v>148</v>
      </c>
      <c r="J43" s="101" t="s">
        <v>143</v>
      </c>
      <c r="K43" s="101" t="s">
        <v>434</v>
      </c>
      <c r="L43" s="101" t="s">
        <v>427</v>
      </c>
      <c r="M43" s="101" t="s">
        <v>267</v>
      </c>
      <c r="N43" s="100" t="s">
        <v>260</v>
      </c>
      <c r="P43" s="1" t="s">
        <v>462</v>
      </c>
    </row>
    <row r="44" spans="1:16" ht="12.75">
      <c r="A44" s="100" t="s">
        <v>277</v>
      </c>
      <c r="B44" s="100" t="s">
        <v>247</v>
      </c>
      <c r="C44" s="100" t="s">
        <v>438</v>
      </c>
      <c r="D44" s="101" t="s">
        <v>143</v>
      </c>
      <c r="E44" s="101" t="s">
        <v>140</v>
      </c>
      <c r="F44" s="101" t="s">
        <v>148</v>
      </c>
      <c r="G44" s="101" t="s">
        <v>148</v>
      </c>
      <c r="H44" s="101" t="s">
        <v>143</v>
      </c>
      <c r="I44" s="101" t="s">
        <v>148</v>
      </c>
      <c r="J44" s="101" t="s">
        <v>143</v>
      </c>
      <c r="K44" s="101" t="s">
        <v>434</v>
      </c>
      <c r="L44" s="101" t="s">
        <v>427</v>
      </c>
      <c r="M44" s="101" t="s">
        <v>442</v>
      </c>
      <c r="N44" s="100" t="s">
        <v>268</v>
      </c>
      <c r="P44" s="1" t="s">
        <v>437</v>
      </c>
    </row>
    <row r="45" spans="1:16" ht="12.75">
      <c r="A45" s="100" t="s">
        <v>278</v>
      </c>
      <c r="B45" s="100" t="s">
        <v>275</v>
      </c>
      <c r="C45" s="100" t="s">
        <v>433</v>
      </c>
      <c r="D45" s="101" t="s">
        <v>143</v>
      </c>
      <c r="E45" s="101" t="s">
        <v>148</v>
      </c>
      <c r="F45" s="101" t="s">
        <v>151</v>
      </c>
      <c r="G45" s="101" t="s">
        <v>148</v>
      </c>
      <c r="H45" s="101" t="s">
        <v>143</v>
      </c>
      <c r="I45" s="101" t="s">
        <v>136</v>
      </c>
      <c r="J45" s="101" t="s">
        <v>136</v>
      </c>
      <c r="K45" s="101" t="s">
        <v>434</v>
      </c>
      <c r="L45" s="101" t="s">
        <v>427</v>
      </c>
      <c r="M45" s="101" t="s">
        <v>270</v>
      </c>
      <c r="N45" s="100" t="s">
        <v>466</v>
      </c>
      <c r="P45" s="1" t="s">
        <v>437</v>
      </c>
    </row>
    <row r="46" spans="1:16" ht="12.75">
      <c r="A46" s="100" t="s">
        <v>280</v>
      </c>
      <c r="B46" s="100" t="s">
        <v>467</v>
      </c>
      <c r="C46" s="100" t="s">
        <v>425</v>
      </c>
      <c r="D46" s="101" t="s">
        <v>136</v>
      </c>
      <c r="E46" s="101" t="s">
        <v>151</v>
      </c>
      <c r="F46" s="101" t="s">
        <v>148</v>
      </c>
      <c r="G46" s="101" t="s">
        <v>151</v>
      </c>
      <c r="H46" s="101" t="s">
        <v>143</v>
      </c>
      <c r="I46" s="101" t="s">
        <v>136</v>
      </c>
      <c r="J46" s="101" t="s">
        <v>136</v>
      </c>
      <c r="K46" s="101" t="s">
        <v>434</v>
      </c>
      <c r="L46" s="101" t="s">
        <v>427</v>
      </c>
      <c r="M46" s="101" t="s">
        <v>258</v>
      </c>
      <c r="N46" s="100" t="s">
        <v>273</v>
      </c>
      <c r="P46" s="1" t="s">
        <v>242</v>
      </c>
    </row>
    <row r="47" spans="1:16" ht="12.75">
      <c r="A47" s="100" t="s">
        <v>281</v>
      </c>
      <c r="B47" s="100" t="s">
        <v>283</v>
      </c>
      <c r="C47" s="100" t="s">
        <v>438</v>
      </c>
      <c r="D47" s="101" t="s">
        <v>143</v>
      </c>
      <c r="E47" s="101" t="s">
        <v>148</v>
      </c>
      <c r="F47" s="101" t="s">
        <v>140</v>
      </c>
      <c r="G47" s="101" t="s">
        <v>148</v>
      </c>
      <c r="H47" s="101" t="s">
        <v>143</v>
      </c>
      <c r="I47" s="101" t="s">
        <v>151</v>
      </c>
      <c r="J47" s="101" t="s">
        <v>136</v>
      </c>
      <c r="K47" s="101" t="s">
        <v>255</v>
      </c>
      <c r="L47" s="101" t="s">
        <v>427</v>
      </c>
      <c r="M47" s="101" t="s">
        <v>258</v>
      </c>
      <c r="N47" s="100" t="s">
        <v>253</v>
      </c>
      <c r="P47" s="1" t="s">
        <v>242</v>
      </c>
    </row>
    <row r="48" spans="1:16" ht="12.75">
      <c r="A48" s="100" t="s">
        <v>468</v>
      </c>
      <c r="B48" s="100" t="s">
        <v>257</v>
      </c>
      <c r="C48" s="100" t="s">
        <v>425</v>
      </c>
      <c r="D48" s="101" t="s">
        <v>140</v>
      </c>
      <c r="E48" s="101" t="s">
        <v>136</v>
      </c>
      <c r="F48" s="101" t="s">
        <v>148</v>
      </c>
      <c r="G48" s="101" t="s">
        <v>151</v>
      </c>
      <c r="H48" s="101" t="s">
        <v>143</v>
      </c>
      <c r="I48" s="101" t="s">
        <v>136</v>
      </c>
      <c r="J48" s="101" t="s">
        <v>138</v>
      </c>
      <c r="K48" s="101" t="s">
        <v>434</v>
      </c>
      <c r="L48" s="101" t="s">
        <v>427</v>
      </c>
      <c r="M48" s="101" t="s">
        <v>445</v>
      </c>
      <c r="N48" s="100" t="s">
        <v>446</v>
      </c>
      <c r="P48" s="1" t="s">
        <v>242</v>
      </c>
    </row>
    <row r="50" spans="4:13" ht="12.75"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8" ht="12.75">
      <c r="A51" s="58" t="s">
        <v>129</v>
      </c>
      <c r="B51" s="5"/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5"/>
      <c r="O51" s="5"/>
      <c r="P51" s="5"/>
      <c r="Q51" s="5"/>
      <c r="R51" s="5"/>
    </row>
    <row r="52" spans="1:16" ht="12.75">
      <c r="A52" s="100" t="s">
        <v>236</v>
      </c>
      <c r="B52" s="100" t="s">
        <v>469</v>
      </c>
      <c r="C52" s="100" t="s">
        <v>433</v>
      </c>
      <c r="D52" s="101" t="s">
        <v>143</v>
      </c>
      <c r="E52" s="101" t="s">
        <v>146</v>
      </c>
      <c r="F52" s="101" t="s">
        <v>150</v>
      </c>
      <c r="G52" s="101" t="s">
        <v>140</v>
      </c>
      <c r="H52" s="101" t="s">
        <v>136</v>
      </c>
      <c r="I52" s="101" t="s">
        <v>148</v>
      </c>
      <c r="J52" s="101" t="s">
        <v>136</v>
      </c>
      <c r="K52" s="101" t="s">
        <v>255</v>
      </c>
      <c r="L52" s="101" t="s">
        <v>427</v>
      </c>
      <c r="M52" s="101" t="s">
        <v>470</v>
      </c>
      <c r="N52" s="100" t="s">
        <v>260</v>
      </c>
      <c r="P52" s="1" t="s">
        <v>242</v>
      </c>
    </row>
    <row r="53" spans="4:13" ht="12.75"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8" ht="12.75">
      <c r="A54" s="58" t="s">
        <v>130</v>
      </c>
      <c r="B54" s="5"/>
      <c r="C54" s="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5"/>
      <c r="O54" s="5"/>
      <c r="P54" s="5"/>
      <c r="Q54" s="5"/>
      <c r="R54" s="5"/>
    </row>
    <row r="55" spans="1:16" ht="12.75">
      <c r="A55" s="100" t="s">
        <v>236</v>
      </c>
      <c r="B55" s="100" t="s">
        <v>251</v>
      </c>
      <c r="C55" s="100" t="s">
        <v>433</v>
      </c>
      <c r="D55" s="101" t="s">
        <v>140</v>
      </c>
      <c r="E55" s="101" t="s">
        <v>147</v>
      </c>
      <c r="F55" s="101" t="s">
        <v>146</v>
      </c>
      <c r="G55" s="101" t="s">
        <v>147</v>
      </c>
      <c r="H55" s="101" t="s">
        <v>139</v>
      </c>
      <c r="I55" s="101" t="s">
        <v>142</v>
      </c>
      <c r="J55" s="101" t="s">
        <v>147</v>
      </c>
      <c r="K55" s="101" t="s">
        <v>141</v>
      </c>
      <c r="L55" s="101" t="s">
        <v>427</v>
      </c>
      <c r="M55" s="101" t="s">
        <v>471</v>
      </c>
      <c r="N55" s="100" t="s">
        <v>244</v>
      </c>
      <c r="P55" s="1" t="s">
        <v>242</v>
      </c>
    </row>
    <row r="56" spans="4:13" ht="12.75"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8" ht="12.75">
      <c r="A57" s="58" t="s">
        <v>472</v>
      </c>
      <c r="B57" s="5"/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5"/>
      <c r="O57" s="5"/>
      <c r="P57" s="5"/>
      <c r="Q57" s="5"/>
      <c r="R57" s="5"/>
    </row>
    <row r="58" spans="1:16" ht="12.75">
      <c r="A58" s="100" t="s">
        <v>236</v>
      </c>
      <c r="B58" s="100" t="s">
        <v>250</v>
      </c>
      <c r="C58" s="100" t="s">
        <v>438</v>
      </c>
      <c r="D58" s="101" t="s">
        <v>143</v>
      </c>
      <c r="E58" s="101" t="s">
        <v>146</v>
      </c>
      <c r="F58" s="101" t="s">
        <v>137</v>
      </c>
      <c r="G58" s="101" t="s">
        <v>139</v>
      </c>
      <c r="H58" s="101" t="s">
        <v>143</v>
      </c>
      <c r="I58" s="101" t="s">
        <v>148</v>
      </c>
      <c r="J58" s="101" t="s">
        <v>145</v>
      </c>
      <c r="K58" s="101" t="s">
        <v>255</v>
      </c>
      <c r="L58" s="101" t="s">
        <v>427</v>
      </c>
      <c r="M58" s="101" t="s">
        <v>431</v>
      </c>
      <c r="N58" s="100" t="s">
        <v>256</v>
      </c>
      <c r="P58" s="1" t="s">
        <v>242</v>
      </c>
    </row>
    <row r="59" spans="4:13" ht="12.75"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8" ht="12.75">
      <c r="A60" s="58" t="s">
        <v>298</v>
      </c>
      <c r="B60" s="5"/>
      <c r="C60" s="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5"/>
      <c r="O60" s="5"/>
      <c r="P60" s="5"/>
      <c r="Q60" s="5"/>
      <c r="R60" s="5"/>
    </row>
    <row r="61" spans="1:16" ht="12.75">
      <c r="A61" s="100" t="s">
        <v>236</v>
      </c>
      <c r="B61" s="100" t="s">
        <v>252</v>
      </c>
      <c r="C61" s="100" t="s">
        <v>430</v>
      </c>
      <c r="D61" s="101" t="s">
        <v>143</v>
      </c>
      <c r="E61" s="101" t="s">
        <v>151</v>
      </c>
      <c r="F61" s="101" t="s">
        <v>148</v>
      </c>
      <c r="G61" s="101" t="s">
        <v>148</v>
      </c>
      <c r="H61" s="101" t="s">
        <v>140</v>
      </c>
      <c r="I61" s="101" t="s">
        <v>148</v>
      </c>
      <c r="J61" s="101" t="s">
        <v>143</v>
      </c>
      <c r="K61" s="101" t="s">
        <v>434</v>
      </c>
      <c r="L61" s="101" t="s">
        <v>427</v>
      </c>
      <c r="M61" s="101" t="s">
        <v>248</v>
      </c>
      <c r="N61" s="100" t="s">
        <v>256</v>
      </c>
      <c r="P61" s="1" t="s">
        <v>437</v>
      </c>
    </row>
    <row r="62" spans="4:13" ht="12.75"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8" ht="12.75">
      <c r="A63" s="58" t="s">
        <v>131</v>
      </c>
      <c r="B63" s="5"/>
      <c r="C63" s="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5"/>
      <c r="O63" s="5"/>
      <c r="P63" s="5"/>
      <c r="Q63" s="5"/>
      <c r="R63" s="5"/>
    </row>
    <row r="64" spans="1:16" ht="12.75">
      <c r="A64" s="100" t="s">
        <v>236</v>
      </c>
      <c r="B64" s="100" t="s">
        <v>453</v>
      </c>
      <c r="C64" s="100" t="s">
        <v>425</v>
      </c>
      <c r="D64" s="101" t="s">
        <v>136</v>
      </c>
      <c r="E64" s="101" t="s">
        <v>148</v>
      </c>
      <c r="F64" s="101" t="s">
        <v>139</v>
      </c>
      <c r="G64" s="101" t="s">
        <v>148</v>
      </c>
      <c r="H64" s="101" t="s">
        <v>143</v>
      </c>
      <c r="I64" s="101" t="s">
        <v>140</v>
      </c>
      <c r="J64" s="101" t="s">
        <v>140</v>
      </c>
      <c r="K64" s="101" t="s">
        <v>434</v>
      </c>
      <c r="L64" s="101" t="s">
        <v>427</v>
      </c>
      <c r="M64" s="101" t="s">
        <v>473</v>
      </c>
      <c r="N64" s="100" t="s">
        <v>237</v>
      </c>
      <c r="P64" s="1" t="s">
        <v>242</v>
      </c>
    </row>
    <row r="65" spans="1:16" ht="12.75">
      <c r="A65" s="100" t="s">
        <v>240</v>
      </c>
      <c r="B65" s="100" t="s">
        <v>264</v>
      </c>
      <c r="C65" s="100" t="s">
        <v>474</v>
      </c>
      <c r="D65" s="101" t="s">
        <v>140</v>
      </c>
      <c r="E65" s="101" t="s">
        <v>140</v>
      </c>
      <c r="F65" s="101" t="s">
        <v>145</v>
      </c>
      <c r="G65" s="101" t="s">
        <v>146</v>
      </c>
      <c r="H65" s="101" t="s">
        <v>143</v>
      </c>
      <c r="I65" s="101" t="s">
        <v>140</v>
      </c>
      <c r="J65" s="101" t="s">
        <v>138</v>
      </c>
      <c r="K65" s="101" t="s">
        <v>434</v>
      </c>
      <c r="L65" s="101" t="s">
        <v>427</v>
      </c>
      <c r="M65" s="101" t="s">
        <v>475</v>
      </c>
      <c r="N65" s="100" t="s">
        <v>260</v>
      </c>
      <c r="P65" s="1" t="s">
        <v>242</v>
      </c>
    </row>
    <row r="66" spans="1:16" ht="12.75">
      <c r="A66" s="100" t="s">
        <v>243</v>
      </c>
      <c r="B66" s="100" t="s">
        <v>261</v>
      </c>
      <c r="C66" s="100" t="s">
        <v>433</v>
      </c>
      <c r="D66" s="101" t="s">
        <v>142</v>
      </c>
      <c r="E66" s="101" t="s">
        <v>148</v>
      </c>
      <c r="F66" s="101" t="s">
        <v>146</v>
      </c>
      <c r="G66" s="101" t="s">
        <v>151</v>
      </c>
      <c r="H66" s="101" t="s">
        <v>139</v>
      </c>
      <c r="I66" s="101" t="s">
        <v>145</v>
      </c>
      <c r="J66" s="101" t="s">
        <v>147</v>
      </c>
      <c r="K66" s="101" t="s">
        <v>426</v>
      </c>
      <c r="L66" s="101" t="s">
        <v>427</v>
      </c>
      <c r="M66" s="101" t="s">
        <v>476</v>
      </c>
      <c r="N66" s="100" t="s">
        <v>259</v>
      </c>
      <c r="P66" s="1" t="s">
        <v>242</v>
      </c>
    </row>
    <row r="67" spans="1:16" ht="12.75">
      <c r="A67" s="100" t="s">
        <v>245</v>
      </c>
      <c r="B67" s="100" t="s">
        <v>459</v>
      </c>
      <c r="C67" s="100" t="s">
        <v>438</v>
      </c>
      <c r="D67" s="101" t="s">
        <v>140</v>
      </c>
      <c r="E67" s="101" t="s">
        <v>145</v>
      </c>
      <c r="F67" s="101" t="s">
        <v>145</v>
      </c>
      <c r="G67" s="101" t="s">
        <v>146</v>
      </c>
      <c r="H67" s="101" t="s">
        <v>143</v>
      </c>
      <c r="I67" s="101" t="s">
        <v>139</v>
      </c>
      <c r="J67" s="101" t="s">
        <v>150</v>
      </c>
      <c r="K67" s="101" t="s">
        <v>141</v>
      </c>
      <c r="L67" s="101" t="s">
        <v>427</v>
      </c>
      <c r="M67" s="101" t="s">
        <v>477</v>
      </c>
      <c r="N67" s="100" t="s">
        <v>239</v>
      </c>
      <c r="P67" s="1" t="s">
        <v>242</v>
      </c>
    </row>
    <row r="68" spans="4:13" ht="12.75"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8" ht="12.75">
      <c r="A69" s="58" t="s">
        <v>132</v>
      </c>
      <c r="B69" s="5"/>
      <c r="C69" s="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5"/>
      <c r="O69" s="5"/>
      <c r="P69" s="5"/>
      <c r="Q69" s="5"/>
      <c r="R69" s="5"/>
    </row>
    <row r="70" spans="1:16" ht="12.75">
      <c r="A70" s="100" t="s">
        <v>236</v>
      </c>
      <c r="B70" s="100" t="s">
        <v>272</v>
      </c>
      <c r="C70" s="100" t="s">
        <v>425</v>
      </c>
      <c r="D70" s="101" t="s">
        <v>143</v>
      </c>
      <c r="E70" s="101" t="s">
        <v>136</v>
      </c>
      <c r="F70" s="101" t="s">
        <v>148</v>
      </c>
      <c r="G70" s="101" t="s">
        <v>148</v>
      </c>
      <c r="H70" s="101" t="s">
        <v>136</v>
      </c>
      <c r="I70" s="101" t="s">
        <v>148</v>
      </c>
      <c r="J70" s="101" t="s">
        <v>143</v>
      </c>
      <c r="K70" s="101" t="s">
        <v>434</v>
      </c>
      <c r="L70" s="101" t="s">
        <v>427</v>
      </c>
      <c r="M70" s="101" t="s">
        <v>442</v>
      </c>
      <c r="N70" s="100" t="s">
        <v>478</v>
      </c>
      <c r="P70" s="1" t="s">
        <v>462</v>
      </c>
    </row>
    <row r="71" spans="1:16" ht="12.75">
      <c r="A71" s="100" t="s">
        <v>240</v>
      </c>
      <c r="B71" s="100" t="s">
        <v>238</v>
      </c>
      <c r="C71" s="100" t="s">
        <v>430</v>
      </c>
      <c r="D71" s="101" t="s">
        <v>136</v>
      </c>
      <c r="E71" s="101" t="s">
        <v>136</v>
      </c>
      <c r="F71" s="101" t="s">
        <v>148</v>
      </c>
      <c r="G71" s="101" t="s">
        <v>148</v>
      </c>
      <c r="H71" s="101" t="s">
        <v>136</v>
      </c>
      <c r="I71" s="101" t="s">
        <v>148</v>
      </c>
      <c r="J71" s="101" t="s">
        <v>143</v>
      </c>
      <c r="K71" s="101" t="s">
        <v>434</v>
      </c>
      <c r="L71" s="101" t="s">
        <v>427</v>
      </c>
      <c r="M71" s="101" t="s">
        <v>270</v>
      </c>
      <c r="N71" s="100" t="s">
        <v>260</v>
      </c>
      <c r="P71" s="1" t="s">
        <v>437</v>
      </c>
    </row>
    <row r="72" spans="1:16" ht="12.75">
      <c r="A72" s="100" t="s">
        <v>243</v>
      </c>
      <c r="B72" s="100" t="s">
        <v>291</v>
      </c>
      <c r="C72" s="100" t="s">
        <v>474</v>
      </c>
      <c r="D72" s="101" t="s">
        <v>143</v>
      </c>
      <c r="E72" s="101" t="s">
        <v>139</v>
      </c>
      <c r="F72" s="101" t="s">
        <v>148</v>
      </c>
      <c r="G72" s="101" t="s">
        <v>148</v>
      </c>
      <c r="H72" s="101" t="s">
        <v>143</v>
      </c>
      <c r="I72" s="101" t="s">
        <v>136</v>
      </c>
      <c r="J72" s="101" t="s">
        <v>143</v>
      </c>
      <c r="K72" s="101" t="s">
        <v>434</v>
      </c>
      <c r="L72" s="101" t="s">
        <v>427</v>
      </c>
      <c r="M72" s="101" t="s">
        <v>479</v>
      </c>
      <c r="N72" s="100" t="s">
        <v>260</v>
      </c>
      <c r="P72" s="1" t="s">
        <v>242</v>
      </c>
    </row>
    <row r="73" spans="1:16" ht="12.75">
      <c r="A73" s="100" t="s">
        <v>245</v>
      </c>
      <c r="B73" s="100" t="s">
        <v>275</v>
      </c>
      <c r="C73" s="100" t="s">
        <v>433</v>
      </c>
      <c r="D73" s="101" t="s">
        <v>143</v>
      </c>
      <c r="E73" s="101" t="s">
        <v>148</v>
      </c>
      <c r="F73" s="101" t="s">
        <v>137</v>
      </c>
      <c r="G73" s="101" t="s">
        <v>136</v>
      </c>
      <c r="H73" s="101" t="s">
        <v>143</v>
      </c>
      <c r="I73" s="101" t="s">
        <v>151</v>
      </c>
      <c r="J73" s="101" t="s">
        <v>138</v>
      </c>
      <c r="K73" s="101" t="s">
        <v>434</v>
      </c>
      <c r="L73" s="101" t="s">
        <v>427</v>
      </c>
      <c r="M73" s="101" t="s">
        <v>276</v>
      </c>
      <c r="N73" s="100" t="s">
        <v>271</v>
      </c>
      <c r="P73" s="1" t="s">
        <v>242</v>
      </c>
    </row>
    <row r="74" spans="1:16" ht="12.75">
      <c r="A74" s="100" t="s">
        <v>263</v>
      </c>
      <c r="B74" s="100" t="s">
        <v>467</v>
      </c>
      <c r="C74" s="100" t="s">
        <v>425</v>
      </c>
      <c r="D74" s="101" t="s">
        <v>136</v>
      </c>
      <c r="E74" s="101" t="s">
        <v>151</v>
      </c>
      <c r="F74" s="101" t="s">
        <v>150</v>
      </c>
      <c r="G74" s="101" t="s">
        <v>151</v>
      </c>
      <c r="H74" s="101" t="s">
        <v>136</v>
      </c>
      <c r="I74" s="101" t="s">
        <v>142</v>
      </c>
      <c r="J74" s="101" t="s">
        <v>144</v>
      </c>
      <c r="K74" s="159" t="s">
        <v>255</v>
      </c>
      <c r="L74" s="101" t="s">
        <v>427</v>
      </c>
      <c r="M74" s="159" t="s">
        <v>664</v>
      </c>
      <c r="N74" s="100" t="s">
        <v>260</v>
      </c>
      <c r="P74" s="1" t="s">
        <v>242</v>
      </c>
    </row>
    <row r="75" spans="1:16" ht="12.75">
      <c r="A75" s="100" t="s">
        <v>265</v>
      </c>
      <c r="B75" s="100" t="s">
        <v>257</v>
      </c>
      <c r="C75" s="100" t="s">
        <v>425</v>
      </c>
      <c r="D75" s="101" t="s">
        <v>140</v>
      </c>
      <c r="E75" s="101" t="s">
        <v>146</v>
      </c>
      <c r="F75" s="101" t="s">
        <v>144</v>
      </c>
      <c r="G75" s="101" t="s">
        <v>140</v>
      </c>
      <c r="H75" s="101" t="s">
        <v>140</v>
      </c>
      <c r="I75" s="101" t="s">
        <v>147</v>
      </c>
      <c r="J75" s="101" t="s">
        <v>142</v>
      </c>
      <c r="K75" s="101" t="s">
        <v>434</v>
      </c>
      <c r="L75" s="101" t="s">
        <v>427</v>
      </c>
      <c r="M75" s="101" t="s">
        <v>480</v>
      </c>
      <c r="N75" s="100" t="s">
        <v>239</v>
      </c>
      <c r="P75" s="1" t="s">
        <v>242</v>
      </c>
    </row>
    <row r="76" spans="4:13" ht="12.75"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8" ht="12.75">
      <c r="A77" s="58" t="s">
        <v>133</v>
      </c>
      <c r="B77" s="5"/>
      <c r="C77" s="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5"/>
      <c r="O77" s="5"/>
      <c r="P77" s="5"/>
      <c r="Q77" s="5"/>
      <c r="R77" s="5"/>
    </row>
    <row r="78" spans="1:16" ht="12.75">
      <c r="A78" s="100" t="s">
        <v>236</v>
      </c>
      <c r="B78" s="100" t="s">
        <v>481</v>
      </c>
      <c r="C78" s="100" t="s">
        <v>438</v>
      </c>
      <c r="D78" s="101" t="s">
        <v>143</v>
      </c>
      <c r="E78" s="101" t="s">
        <v>148</v>
      </c>
      <c r="F78" s="101" t="s">
        <v>151</v>
      </c>
      <c r="G78" s="101" t="s">
        <v>148</v>
      </c>
      <c r="H78" s="101" t="s">
        <v>136</v>
      </c>
      <c r="I78" s="101" t="s">
        <v>136</v>
      </c>
      <c r="J78" s="101" t="s">
        <v>143</v>
      </c>
      <c r="K78" s="101" t="s">
        <v>434</v>
      </c>
      <c r="L78" s="101" t="s">
        <v>427</v>
      </c>
      <c r="M78" s="101" t="s">
        <v>270</v>
      </c>
      <c r="N78" s="100" t="s">
        <v>466</v>
      </c>
      <c r="P78" s="1" t="s">
        <v>437</v>
      </c>
    </row>
    <row r="79" spans="1:16" ht="12.75">
      <c r="A79" s="100" t="s">
        <v>240</v>
      </c>
      <c r="B79" s="100" t="s">
        <v>292</v>
      </c>
      <c r="C79" s="100" t="s">
        <v>444</v>
      </c>
      <c r="D79" s="101" t="s">
        <v>143</v>
      </c>
      <c r="E79" s="101" t="s">
        <v>145</v>
      </c>
      <c r="F79" s="101" t="s">
        <v>151</v>
      </c>
      <c r="G79" s="101" t="s">
        <v>148</v>
      </c>
      <c r="H79" s="101" t="s">
        <v>143</v>
      </c>
      <c r="I79" s="101" t="s">
        <v>140</v>
      </c>
      <c r="J79" s="101" t="s">
        <v>143</v>
      </c>
      <c r="K79" s="101" t="s">
        <v>434</v>
      </c>
      <c r="L79" s="101" t="s">
        <v>427</v>
      </c>
      <c r="M79" s="101" t="s">
        <v>279</v>
      </c>
      <c r="N79" s="100" t="s">
        <v>260</v>
      </c>
      <c r="P79" s="1" t="s">
        <v>242</v>
      </c>
    </row>
    <row r="80" spans="1:16" ht="12.75">
      <c r="A80" s="100" t="s">
        <v>243</v>
      </c>
      <c r="B80" s="100" t="s">
        <v>291</v>
      </c>
      <c r="C80" s="100" t="s">
        <v>474</v>
      </c>
      <c r="D80" s="101" t="s">
        <v>143</v>
      </c>
      <c r="E80" s="101" t="s">
        <v>136</v>
      </c>
      <c r="F80" s="101" t="s">
        <v>148</v>
      </c>
      <c r="G80" s="101" t="s">
        <v>148</v>
      </c>
      <c r="H80" s="101" t="s">
        <v>150</v>
      </c>
      <c r="I80" s="101" t="s">
        <v>148</v>
      </c>
      <c r="J80" s="101" t="s">
        <v>143</v>
      </c>
      <c r="K80" s="101" t="s">
        <v>255</v>
      </c>
      <c r="L80" s="101" t="s">
        <v>427</v>
      </c>
      <c r="M80" s="101" t="s">
        <v>482</v>
      </c>
      <c r="N80" s="100" t="s">
        <v>446</v>
      </c>
      <c r="P80" s="1" t="s">
        <v>242</v>
      </c>
    </row>
    <row r="81" spans="4:13" ht="12.75"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8" ht="12.75">
      <c r="A82" s="58" t="s">
        <v>134</v>
      </c>
      <c r="B82" s="5"/>
      <c r="C82" s="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5"/>
      <c r="O82" s="5"/>
      <c r="P82" s="5"/>
      <c r="Q82" s="5"/>
      <c r="R82" s="5"/>
    </row>
    <row r="83" spans="1:16" ht="12.75">
      <c r="A83" s="100" t="s">
        <v>236</v>
      </c>
      <c r="B83" s="100" t="s">
        <v>483</v>
      </c>
      <c r="C83" s="100" t="s">
        <v>430</v>
      </c>
      <c r="D83" s="101" t="s">
        <v>136</v>
      </c>
      <c r="E83" s="101" t="s">
        <v>148</v>
      </c>
      <c r="F83" s="101" t="s">
        <v>148</v>
      </c>
      <c r="G83" s="101" t="s">
        <v>148</v>
      </c>
      <c r="H83" s="101" t="s">
        <v>136</v>
      </c>
      <c r="I83" s="101" t="s">
        <v>148</v>
      </c>
      <c r="J83" s="101" t="s">
        <v>143</v>
      </c>
      <c r="K83" s="101" t="s">
        <v>255</v>
      </c>
      <c r="L83" s="101" t="s">
        <v>427</v>
      </c>
      <c r="M83" s="101" t="s">
        <v>248</v>
      </c>
      <c r="N83" s="100" t="s">
        <v>260</v>
      </c>
      <c r="P83" s="1" t="s">
        <v>437</v>
      </c>
    </row>
    <row r="84" spans="1:16" ht="12.75">
      <c r="A84" s="100" t="s">
        <v>240</v>
      </c>
      <c r="B84" s="100" t="s">
        <v>484</v>
      </c>
      <c r="C84" s="100" t="s">
        <v>425</v>
      </c>
      <c r="D84" s="101" t="s">
        <v>143</v>
      </c>
      <c r="E84" s="101" t="s">
        <v>148</v>
      </c>
      <c r="F84" s="101" t="s">
        <v>140</v>
      </c>
      <c r="G84" s="101" t="s">
        <v>148</v>
      </c>
      <c r="H84" s="101" t="s">
        <v>143</v>
      </c>
      <c r="I84" s="101" t="s">
        <v>148</v>
      </c>
      <c r="J84" s="101" t="s">
        <v>136</v>
      </c>
      <c r="K84" s="101" t="s">
        <v>434</v>
      </c>
      <c r="L84" s="101" t="s">
        <v>427</v>
      </c>
      <c r="M84" s="101" t="s">
        <v>270</v>
      </c>
      <c r="N84" s="100" t="s">
        <v>273</v>
      </c>
      <c r="P84" s="1" t="s">
        <v>437</v>
      </c>
    </row>
    <row r="85" spans="1:16" ht="12.75">
      <c r="A85" s="100" t="s">
        <v>243</v>
      </c>
      <c r="B85" s="100" t="s">
        <v>295</v>
      </c>
      <c r="C85" s="100" t="s">
        <v>425</v>
      </c>
      <c r="D85" s="101" t="s">
        <v>143</v>
      </c>
      <c r="E85" s="101" t="s">
        <v>136</v>
      </c>
      <c r="F85" s="101" t="s">
        <v>148</v>
      </c>
      <c r="G85" s="101" t="s">
        <v>151</v>
      </c>
      <c r="H85" s="101" t="s">
        <v>140</v>
      </c>
      <c r="I85" s="101" t="s">
        <v>151</v>
      </c>
      <c r="J85" s="101" t="s">
        <v>143</v>
      </c>
      <c r="K85" s="101" t="s">
        <v>434</v>
      </c>
      <c r="L85" s="101" t="s">
        <v>427</v>
      </c>
      <c r="M85" s="101" t="s">
        <v>258</v>
      </c>
      <c r="N85" s="100" t="s">
        <v>436</v>
      </c>
      <c r="P85" s="1" t="s">
        <v>242</v>
      </c>
    </row>
    <row r="86" spans="1:16" ht="12.75">
      <c r="A86" s="100" t="s">
        <v>245</v>
      </c>
      <c r="B86" s="100" t="s">
        <v>293</v>
      </c>
      <c r="C86" s="100" t="s">
        <v>433</v>
      </c>
      <c r="D86" s="101" t="s">
        <v>143</v>
      </c>
      <c r="E86" s="101" t="s">
        <v>139</v>
      </c>
      <c r="F86" s="101" t="s">
        <v>148</v>
      </c>
      <c r="G86" s="101" t="s">
        <v>151</v>
      </c>
      <c r="H86" s="101" t="s">
        <v>143</v>
      </c>
      <c r="I86" s="101" t="s">
        <v>148</v>
      </c>
      <c r="J86" s="101" t="s">
        <v>140</v>
      </c>
      <c r="K86" s="101" t="s">
        <v>434</v>
      </c>
      <c r="L86" s="101" t="s">
        <v>427</v>
      </c>
      <c r="M86" s="101" t="s">
        <v>279</v>
      </c>
      <c r="N86" s="100" t="s">
        <v>256</v>
      </c>
      <c r="P86" s="1" t="s">
        <v>242</v>
      </c>
    </row>
    <row r="87" spans="1:16" ht="12.75">
      <c r="A87" s="100" t="s">
        <v>263</v>
      </c>
      <c r="B87" s="100" t="s">
        <v>485</v>
      </c>
      <c r="C87" s="100" t="s">
        <v>425</v>
      </c>
      <c r="D87" s="101" t="s">
        <v>143</v>
      </c>
      <c r="E87" s="101" t="s">
        <v>139</v>
      </c>
      <c r="F87" s="101" t="s">
        <v>148</v>
      </c>
      <c r="G87" s="101" t="s">
        <v>136</v>
      </c>
      <c r="H87" s="101" t="s">
        <v>136</v>
      </c>
      <c r="I87" s="101" t="s">
        <v>148</v>
      </c>
      <c r="J87" s="101" t="s">
        <v>143</v>
      </c>
      <c r="K87" s="101" t="s">
        <v>426</v>
      </c>
      <c r="L87" s="101" t="s">
        <v>427</v>
      </c>
      <c r="M87" s="101" t="s">
        <v>282</v>
      </c>
      <c r="N87" s="100" t="s">
        <v>268</v>
      </c>
      <c r="P87" s="1" t="s">
        <v>242</v>
      </c>
    </row>
    <row r="88" spans="1:16" ht="12.75">
      <c r="A88" s="100" t="s">
        <v>265</v>
      </c>
      <c r="B88" s="100" t="s">
        <v>486</v>
      </c>
      <c r="C88" s="100" t="s">
        <v>474</v>
      </c>
      <c r="D88" s="101" t="s">
        <v>136</v>
      </c>
      <c r="E88" s="101" t="s">
        <v>140</v>
      </c>
      <c r="F88" s="101" t="s">
        <v>148</v>
      </c>
      <c r="G88" s="101" t="s">
        <v>142</v>
      </c>
      <c r="H88" s="101" t="s">
        <v>136</v>
      </c>
      <c r="I88" s="101" t="s">
        <v>151</v>
      </c>
      <c r="J88" s="101" t="s">
        <v>143</v>
      </c>
      <c r="K88" s="101" t="s">
        <v>434</v>
      </c>
      <c r="L88" s="101" t="s">
        <v>427</v>
      </c>
      <c r="M88" s="101" t="s">
        <v>282</v>
      </c>
      <c r="N88" s="100" t="s">
        <v>260</v>
      </c>
      <c r="P88" s="1" t="s">
        <v>242</v>
      </c>
    </row>
    <row r="89" spans="1:16" ht="12.75">
      <c r="A89" s="100" t="s">
        <v>274</v>
      </c>
      <c r="B89" s="100" t="s">
        <v>487</v>
      </c>
      <c r="C89" s="100" t="s">
        <v>433</v>
      </c>
      <c r="D89" s="101" t="s">
        <v>136</v>
      </c>
      <c r="E89" s="101" t="s">
        <v>137</v>
      </c>
      <c r="F89" s="101" t="s">
        <v>137</v>
      </c>
      <c r="G89" s="101" t="s">
        <v>151</v>
      </c>
      <c r="H89" s="101" t="s">
        <v>143</v>
      </c>
      <c r="I89" s="101" t="s">
        <v>148</v>
      </c>
      <c r="J89" s="101" t="s">
        <v>145</v>
      </c>
      <c r="K89" s="101" t="s">
        <v>255</v>
      </c>
      <c r="L89" s="101" t="s">
        <v>427</v>
      </c>
      <c r="M89" s="101" t="s">
        <v>488</v>
      </c>
      <c r="N89" s="100" t="s">
        <v>237</v>
      </c>
      <c r="P89" s="1" t="s">
        <v>242</v>
      </c>
    </row>
    <row r="90" spans="1:16" ht="12.75">
      <c r="A90" s="100" t="s">
        <v>277</v>
      </c>
      <c r="B90" s="100" t="s">
        <v>489</v>
      </c>
      <c r="C90" s="100" t="s">
        <v>433</v>
      </c>
      <c r="D90" s="101" t="s">
        <v>140</v>
      </c>
      <c r="E90" s="101" t="s">
        <v>148</v>
      </c>
      <c r="F90" s="101" t="s">
        <v>136</v>
      </c>
      <c r="G90" s="101" t="s">
        <v>139</v>
      </c>
      <c r="H90" s="101" t="s">
        <v>136</v>
      </c>
      <c r="I90" s="101" t="s">
        <v>148</v>
      </c>
      <c r="J90" s="101" t="s">
        <v>139</v>
      </c>
      <c r="K90" s="101" t="s">
        <v>141</v>
      </c>
      <c r="L90" s="101" t="s">
        <v>427</v>
      </c>
      <c r="M90" s="101" t="s">
        <v>431</v>
      </c>
      <c r="N90" s="100" t="s">
        <v>289</v>
      </c>
      <c r="P90" s="1" t="s">
        <v>242</v>
      </c>
    </row>
    <row r="91" spans="1:16" ht="12.75">
      <c r="A91" s="100" t="s">
        <v>278</v>
      </c>
      <c r="B91" s="100" t="s">
        <v>296</v>
      </c>
      <c r="C91" s="100" t="s">
        <v>474</v>
      </c>
      <c r="D91" s="101" t="s">
        <v>145</v>
      </c>
      <c r="E91" s="101" t="s">
        <v>147</v>
      </c>
      <c r="F91" s="101" t="s">
        <v>136</v>
      </c>
      <c r="G91" s="101" t="s">
        <v>139</v>
      </c>
      <c r="H91" s="101" t="s">
        <v>143</v>
      </c>
      <c r="I91" s="101" t="s">
        <v>140</v>
      </c>
      <c r="J91" s="101" t="s">
        <v>136</v>
      </c>
      <c r="K91" s="101" t="s">
        <v>152</v>
      </c>
      <c r="L91" s="101" t="s">
        <v>427</v>
      </c>
      <c r="M91" s="101" t="s">
        <v>490</v>
      </c>
      <c r="N91" s="100" t="s">
        <v>271</v>
      </c>
      <c r="P91" s="1" t="s">
        <v>242</v>
      </c>
    </row>
    <row r="92" spans="4:13" ht="12.75"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8" ht="12.75">
      <c r="A93" s="58" t="s">
        <v>135</v>
      </c>
      <c r="B93" s="5"/>
      <c r="C93" s="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5"/>
      <c r="O93" s="5"/>
      <c r="P93" s="5"/>
      <c r="Q93" s="5"/>
      <c r="R93" s="5"/>
    </row>
    <row r="94" spans="1:16" ht="12.75">
      <c r="A94" s="100" t="s">
        <v>236</v>
      </c>
      <c r="B94" s="100" t="s">
        <v>297</v>
      </c>
      <c r="C94" s="100" t="s">
        <v>425</v>
      </c>
      <c r="D94" s="101" t="s">
        <v>139</v>
      </c>
      <c r="E94" s="101" t="s">
        <v>146</v>
      </c>
      <c r="F94" s="101" t="s">
        <v>137</v>
      </c>
      <c r="G94" s="101" t="s">
        <v>137</v>
      </c>
      <c r="H94" s="101" t="s">
        <v>140</v>
      </c>
      <c r="I94" s="101" t="s">
        <v>142</v>
      </c>
      <c r="J94" s="101" t="s">
        <v>140</v>
      </c>
      <c r="K94" s="101" t="s">
        <v>144</v>
      </c>
      <c r="L94" s="101" t="s">
        <v>427</v>
      </c>
      <c r="M94" s="101" t="s">
        <v>491</v>
      </c>
      <c r="N94" s="100" t="s">
        <v>259</v>
      </c>
      <c r="P94" s="1" t="s">
        <v>242</v>
      </c>
    </row>
    <row r="95" spans="4:13" ht="12.75"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8" ht="12.75">
      <c r="A96" s="58" t="s">
        <v>492</v>
      </c>
      <c r="B96" s="5"/>
      <c r="C96" s="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5"/>
      <c r="O96" s="5"/>
      <c r="P96" s="5"/>
      <c r="Q96" s="5"/>
      <c r="R96" s="5"/>
    </row>
    <row r="97" spans="1:16" ht="12.75">
      <c r="A97" s="100" t="s">
        <v>236</v>
      </c>
      <c r="B97" s="100" t="s">
        <v>293</v>
      </c>
      <c r="C97" s="100" t="s">
        <v>433</v>
      </c>
      <c r="D97" s="101" t="s">
        <v>136</v>
      </c>
      <c r="E97" s="101" t="s">
        <v>284</v>
      </c>
      <c r="F97" s="101" t="s">
        <v>284</v>
      </c>
      <c r="G97" s="101" t="s">
        <v>493</v>
      </c>
      <c r="H97" s="101" t="s">
        <v>136</v>
      </c>
      <c r="I97" s="101" t="s">
        <v>494</v>
      </c>
      <c r="J97" s="101" t="s">
        <v>494</v>
      </c>
      <c r="K97" s="101" t="s">
        <v>495</v>
      </c>
      <c r="L97" s="101" t="s">
        <v>427</v>
      </c>
      <c r="M97" s="101" t="s">
        <v>496</v>
      </c>
      <c r="N97" s="100" t="s">
        <v>497</v>
      </c>
      <c r="P97" s="1"/>
    </row>
    <row r="98" spans="1:16" ht="12.75">
      <c r="A98" s="100" t="s">
        <v>240</v>
      </c>
      <c r="B98" s="100" t="s">
        <v>163</v>
      </c>
      <c r="C98" s="100" t="s">
        <v>114</v>
      </c>
      <c r="D98" s="101" t="s">
        <v>494</v>
      </c>
      <c r="E98" s="101" t="s">
        <v>498</v>
      </c>
      <c r="F98" s="101" t="s">
        <v>493</v>
      </c>
      <c r="G98" s="101" t="s">
        <v>494</v>
      </c>
      <c r="H98" s="101" t="s">
        <v>143</v>
      </c>
      <c r="I98" s="101" t="s">
        <v>148</v>
      </c>
      <c r="J98" s="101" t="s">
        <v>136</v>
      </c>
      <c r="K98" s="101" t="s">
        <v>499</v>
      </c>
      <c r="L98" s="101" t="s">
        <v>427</v>
      </c>
      <c r="M98" s="101" t="s">
        <v>159</v>
      </c>
      <c r="N98" s="100" t="s">
        <v>500</v>
      </c>
      <c r="P98" s="1"/>
    </row>
    <row r="99" spans="1:16" ht="12.75">
      <c r="A99" s="100" t="s">
        <v>243</v>
      </c>
      <c r="B99" s="100" t="s">
        <v>66</v>
      </c>
      <c r="C99" s="100" t="s">
        <v>425</v>
      </c>
      <c r="D99" s="101" t="s">
        <v>286</v>
      </c>
      <c r="E99" s="101" t="s">
        <v>287</v>
      </c>
      <c r="F99" s="101" t="s">
        <v>494</v>
      </c>
      <c r="G99" s="101" t="s">
        <v>493</v>
      </c>
      <c r="H99" s="101" t="s">
        <v>494</v>
      </c>
      <c r="I99" s="101" t="s">
        <v>501</v>
      </c>
      <c r="J99" s="101" t="s">
        <v>494</v>
      </c>
      <c r="K99" s="101" t="s">
        <v>499</v>
      </c>
      <c r="L99" s="101" t="s">
        <v>427</v>
      </c>
      <c r="M99" s="101" t="s">
        <v>122</v>
      </c>
      <c r="N99" s="100" t="s">
        <v>502</v>
      </c>
      <c r="P99" s="1" t="s">
        <v>242</v>
      </c>
    </row>
    <row r="100" spans="1:16" ht="12.75">
      <c r="A100" s="100" t="s">
        <v>245</v>
      </c>
      <c r="B100" s="100" t="s">
        <v>52</v>
      </c>
      <c r="C100" s="100" t="s">
        <v>425</v>
      </c>
      <c r="D100" s="101" t="s">
        <v>494</v>
      </c>
      <c r="E100" s="101" t="s">
        <v>494</v>
      </c>
      <c r="F100" s="101" t="s">
        <v>503</v>
      </c>
      <c r="G100" s="101" t="s">
        <v>504</v>
      </c>
      <c r="H100" s="101" t="s">
        <v>503</v>
      </c>
      <c r="I100" s="101" t="s">
        <v>503</v>
      </c>
      <c r="J100" s="101" t="s">
        <v>504</v>
      </c>
      <c r="K100" s="101" t="s">
        <v>434</v>
      </c>
      <c r="L100" s="101" t="s">
        <v>427</v>
      </c>
      <c r="M100" s="101" t="s">
        <v>505</v>
      </c>
      <c r="N100" s="100" t="s">
        <v>112</v>
      </c>
      <c r="P100" s="1" t="s">
        <v>242</v>
      </c>
    </row>
    <row r="101" spans="1:14" ht="12.75">
      <c r="A101" s="100" t="s">
        <v>263</v>
      </c>
      <c r="B101" s="100" t="s">
        <v>506</v>
      </c>
      <c r="C101" s="100" t="s">
        <v>433</v>
      </c>
      <c r="D101" s="101" t="s">
        <v>498</v>
      </c>
      <c r="E101" s="101" t="s">
        <v>498</v>
      </c>
      <c r="F101" s="101" t="s">
        <v>503</v>
      </c>
      <c r="G101" s="101" t="s">
        <v>494</v>
      </c>
      <c r="H101" s="101" t="s">
        <v>504</v>
      </c>
      <c r="I101" s="101" t="s">
        <v>501</v>
      </c>
      <c r="J101" s="101" t="s">
        <v>507</v>
      </c>
      <c r="K101" s="101" t="s">
        <v>495</v>
      </c>
      <c r="L101" s="101" t="s">
        <v>427</v>
      </c>
      <c r="M101" s="101" t="s">
        <v>508</v>
      </c>
      <c r="N101" s="100" t="s">
        <v>113</v>
      </c>
    </row>
    <row r="102" spans="4:13" ht="12.75"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8" ht="12.75">
      <c r="A103" s="58" t="s">
        <v>509</v>
      </c>
      <c r="B103" s="5"/>
      <c r="C103" s="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5"/>
      <c r="O103" s="5"/>
      <c r="P103" s="5"/>
      <c r="Q103" s="5"/>
      <c r="R103" s="5"/>
    </row>
    <row r="104" spans="1:16" ht="12.75">
      <c r="A104" s="100" t="s">
        <v>236</v>
      </c>
      <c r="B104" s="100" t="s">
        <v>510</v>
      </c>
      <c r="C104" s="100" t="s">
        <v>425</v>
      </c>
      <c r="D104" s="101" t="s">
        <v>285</v>
      </c>
      <c r="E104" s="101" t="s">
        <v>504</v>
      </c>
      <c r="F104" s="101" t="s">
        <v>287</v>
      </c>
      <c r="G104" s="101" t="s">
        <v>493</v>
      </c>
      <c r="H104" s="101" t="s">
        <v>504</v>
      </c>
      <c r="I104" s="101" t="s">
        <v>493</v>
      </c>
      <c r="J104" s="101" t="s">
        <v>494</v>
      </c>
      <c r="K104" s="101" t="s">
        <v>511</v>
      </c>
      <c r="L104" s="101" t="s">
        <v>427</v>
      </c>
      <c r="M104" s="101" t="s">
        <v>159</v>
      </c>
      <c r="N104" s="100" t="s">
        <v>512</v>
      </c>
      <c r="P104" s="1"/>
    </row>
    <row r="105" spans="1:16" ht="12.75">
      <c r="A105" s="100" t="s">
        <v>240</v>
      </c>
      <c r="B105" s="100" t="s">
        <v>513</v>
      </c>
      <c r="C105" s="100" t="s">
        <v>433</v>
      </c>
      <c r="D105" s="101" t="s">
        <v>514</v>
      </c>
      <c r="E105" s="101" t="s">
        <v>286</v>
      </c>
      <c r="F105" s="101" t="s">
        <v>515</v>
      </c>
      <c r="G105" s="101" t="s">
        <v>494</v>
      </c>
      <c r="H105" s="101" t="s">
        <v>143</v>
      </c>
      <c r="I105" s="101" t="s">
        <v>503</v>
      </c>
      <c r="J105" s="101" t="s">
        <v>285</v>
      </c>
      <c r="K105" s="101" t="s">
        <v>495</v>
      </c>
      <c r="L105" s="101"/>
      <c r="M105" s="101" t="s">
        <v>516</v>
      </c>
      <c r="N105" s="100" t="s">
        <v>517</v>
      </c>
      <c r="P105" s="1"/>
    </row>
    <row r="106" spans="4:13" ht="12.75"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5" t="s">
        <v>519</v>
      </c>
      <c r="B107" s="14"/>
      <c r="C107" s="14"/>
      <c r="D107" s="14"/>
      <c r="E107" s="14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58" t="s">
        <v>520</v>
      </c>
      <c r="B109" s="87"/>
      <c r="C109" s="87"/>
      <c r="D109" s="87"/>
      <c r="E109" s="8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1" t="s">
        <v>521</v>
      </c>
      <c r="B110" s="87"/>
      <c r="C110" s="87"/>
      <c r="D110" s="1" t="s">
        <v>461</v>
      </c>
      <c r="E110" s="1" t="s">
        <v>290</v>
      </c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87"/>
      <c r="B111" s="87"/>
      <c r="C111" s="87"/>
      <c r="D111" s="1" t="s">
        <v>238</v>
      </c>
      <c r="E111" s="1" t="s">
        <v>267</v>
      </c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87"/>
      <c r="C112" s="87"/>
      <c r="D112" s="1" t="s">
        <v>465</v>
      </c>
      <c r="E112" s="1" t="s">
        <v>267</v>
      </c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87"/>
      <c r="C113" s="87"/>
      <c r="D113" s="87"/>
      <c r="E113" s="8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1" t="s">
        <v>522</v>
      </c>
      <c r="B114" s="87"/>
      <c r="C114" s="87"/>
      <c r="D114" s="1" t="s">
        <v>463</v>
      </c>
      <c r="E114" s="1" t="s">
        <v>267</v>
      </c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87"/>
      <c r="C115" s="87"/>
      <c r="D115" s="1" t="s">
        <v>241</v>
      </c>
      <c r="E115" s="1" t="s">
        <v>267</v>
      </c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87"/>
      <c r="C116" s="87"/>
      <c r="D116" s="1" t="s">
        <v>275</v>
      </c>
      <c r="E116" s="1" t="s">
        <v>270</v>
      </c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87"/>
      <c r="B117" s="87"/>
      <c r="C117" s="87"/>
      <c r="D117" s="87"/>
      <c r="E117" s="8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1" t="s">
        <v>523</v>
      </c>
      <c r="B118" s="87"/>
      <c r="C118" s="87"/>
      <c r="D118" s="1" t="s">
        <v>269</v>
      </c>
      <c r="E118" s="1" t="s">
        <v>267</v>
      </c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87"/>
      <c r="C119" s="87"/>
      <c r="D119" s="1" t="s">
        <v>247</v>
      </c>
      <c r="E119" s="1" t="s">
        <v>442</v>
      </c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87"/>
      <c r="C120" s="87"/>
      <c r="D120" s="1" t="s">
        <v>283</v>
      </c>
      <c r="E120" s="1" t="s">
        <v>258</v>
      </c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87"/>
      <c r="C121" s="87"/>
      <c r="D121" s="87"/>
      <c r="E121" s="8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1" t="s">
        <v>524</v>
      </c>
      <c r="B122" s="87"/>
      <c r="C122" s="87"/>
      <c r="D122" s="1" t="s">
        <v>272</v>
      </c>
      <c r="E122" s="1" t="s">
        <v>267</v>
      </c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87"/>
      <c r="C123" s="87"/>
      <c r="D123" s="1" t="s">
        <v>467</v>
      </c>
      <c r="E123" s="1" t="s">
        <v>258</v>
      </c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87"/>
      <c r="C124" s="87"/>
      <c r="D124" s="1" t="s">
        <v>257</v>
      </c>
      <c r="E124" s="1" t="s">
        <v>445</v>
      </c>
      <c r="F124" s="7"/>
      <c r="G124" s="7"/>
      <c r="H124" s="7"/>
      <c r="I124" s="7"/>
      <c r="J124" s="7"/>
      <c r="K124" s="7"/>
      <c r="L124" s="7"/>
      <c r="M124" s="7"/>
    </row>
    <row r="125" spans="4:13" ht="12.75"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4:13" ht="12.75"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58" t="s">
        <v>525</v>
      </c>
      <c r="B127" s="87"/>
      <c r="C127" s="87"/>
      <c r="D127" s="87"/>
      <c r="E127" s="8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1" t="s">
        <v>526</v>
      </c>
      <c r="B128" s="87"/>
      <c r="C128" s="87"/>
      <c r="D128" s="1" t="s">
        <v>247</v>
      </c>
      <c r="E128" s="1" t="s">
        <v>267</v>
      </c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87"/>
      <c r="C129" s="87"/>
      <c r="D129" s="1" t="s">
        <v>250</v>
      </c>
      <c r="E129" s="1" t="s">
        <v>442</v>
      </c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87"/>
      <c r="C130" s="87"/>
      <c r="D130" s="1"/>
      <c r="E130" s="1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1" t="s">
        <v>527</v>
      </c>
      <c r="B131" s="87"/>
      <c r="C131" s="87"/>
      <c r="D131" s="1" t="s">
        <v>252</v>
      </c>
      <c r="E131" s="1" t="s">
        <v>248</v>
      </c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87"/>
      <c r="C132" s="87"/>
      <c r="D132" s="1" t="s">
        <v>238</v>
      </c>
      <c r="E132" s="1" t="s">
        <v>270</v>
      </c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87"/>
      <c r="C133" s="87"/>
      <c r="D133" s="1"/>
      <c r="E133" s="1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1" t="s">
        <v>528</v>
      </c>
      <c r="B134" s="87"/>
      <c r="C134" s="87"/>
      <c r="D134" s="1" t="s">
        <v>241</v>
      </c>
      <c r="E134" s="1" t="s">
        <v>435</v>
      </c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87"/>
      <c r="C135" s="87"/>
      <c r="D135" s="1" t="s">
        <v>275</v>
      </c>
      <c r="E135" s="1" t="s">
        <v>276</v>
      </c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87"/>
      <c r="C136" s="87"/>
      <c r="D136" s="1"/>
      <c r="E136" s="1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87"/>
      <c r="C137" s="87"/>
      <c r="D137" s="1"/>
      <c r="E137" s="1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1" t="s">
        <v>524</v>
      </c>
      <c r="B138" s="87"/>
      <c r="C138" s="87"/>
      <c r="D138" s="1" t="s">
        <v>272</v>
      </c>
      <c r="E138" s="1" t="s">
        <v>442</v>
      </c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87"/>
      <c r="C139" s="87"/>
      <c r="D139" s="1" t="s">
        <v>453</v>
      </c>
      <c r="E139" s="1" t="s">
        <v>473</v>
      </c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87"/>
      <c r="C140" s="87"/>
      <c r="D140" s="87"/>
      <c r="E140" s="8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87"/>
      <c r="C141" s="87"/>
      <c r="D141" s="87"/>
      <c r="E141" s="8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1" t="s">
        <v>529</v>
      </c>
      <c r="B142" s="87"/>
      <c r="C142" s="87"/>
      <c r="D142" s="1" t="s">
        <v>291</v>
      </c>
      <c r="E142" s="1" t="s">
        <v>479</v>
      </c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87"/>
      <c r="C143" s="87"/>
      <c r="D143" s="1" t="s">
        <v>264</v>
      </c>
      <c r="E143" s="1" t="s">
        <v>475</v>
      </c>
      <c r="F143" s="7"/>
      <c r="G143" s="7"/>
      <c r="H143" s="7"/>
      <c r="I143" s="7"/>
      <c r="J143" s="7"/>
      <c r="K143" s="7"/>
      <c r="L143" s="7"/>
      <c r="M143" s="7"/>
    </row>
    <row r="144" spans="4:13" ht="12.75"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4:13" ht="12.75"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58" t="s">
        <v>530</v>
      </c>
      <c r="B146" s="87"/>
      <c r="C146" s="87"/>
      <c r="D146" s="87"/>
      <c r="E146" s="8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1" t="s">
        <v>531</v>
      </c>
      <c r="B147" s="87"/>
      <c r="C147" s="87"/>
      <c r="D147" s="1" t="s">
        <v>484</v>
      </c>
      <c r="E147" s="1" t="s">
        <v>270</v>
      </c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87"/>
      <c r="C148" s="87"/>
      <c r="D148" s="1" t="s">
        <v>295</v>
      </c>
      <c r="E148" s="1" t="s">
        <v>258</v>
      </c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87"/>
      <c r="C149" s="87"/>
      <c r="D149" s="1"/>
      <c r="E149" s="1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10" t="s">
        <v>532</v>
      </c>
      <c r="B150" s="87"/>
      <c r="C150" s="87"/>
      <c r="D150" s="20" t="s">
        <v>533</v>
      </c>
      <c r="E150" s="20" t="s">
        <v>331</v>
      </c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87"/>
      <c r="C151" s="87"/>
      <c r="D151" s="20" t="s">
        <v>61</v>
      </c>
      <c r="E151" s="20" t="s">
        <v>534</v>
      </c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87"/>
      <c r="C152" s="87"/>
      <c r="D152" s="20"/>
      <c r="E152" s="20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20" t="s">
        <v>535</v>
      </c>
      <c r="B153" s="87"/>
      <c r="C153" s="87"/>
      <c r="D153" s="1" t="s">
        <v>486</v>
      </c>
      <c r="E153" s="1" t="s">
        <v>282</v>
      </c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87"/>
      <c r="B154" s="87"/>
      <c r="C154" s="87"/>
      <c r="D154" s="1" t="s">
        <v>291</v>
      </c>
      <c r="E154" s="1" t="s">
        <v>482</v>
      </c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87"/>
      <c r="B155" s="87"/>
      <c r="C155" s="87"/>
      <c r="D155" s="1"/>
      <c r="E155" s="1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20" t="s">
        <v>536</v>
      </c>
      <c r="B156" s="87"/>
      <c r="C156" s="87"/>
      <c r="D156" s="1" t="s">
        <v>293</v>
      </c>
      <c r="E156" s="1" t="s">
        <v>279</v>
      </c>
      <c r="F156" s="7"/>
      <c r="G156" s="7"/>
      <c r="H156" s="7"/>
      <c r="I156" s="7"/>
      <c r="J156" s="7"/>
      <c r="K156" s="7"/>
      <c r="L156" s="7"/>
      <c r="M156" s="7"/>
    </row>
    <row r="157" spans="2:13" ht="12.75">
      <c r="B157" s="87"/>
      <c r="C157" s="87"/>
      <c r="D157" s="1" t="s">
        <v>487</v>
      </c>
      <c r="E157" s="1" t="s">
        <v>488</v>
      </c>
      <c r="F157" s="7"/>
      <c r="G157" s="7"/>
      <c r="H157" s="7"/>
      <c r="I157" s="7"/>
      <c r="J157" s="7"/>
      <c r="K157" s="7"/>
      <c r="L157" s="7"/>
      <c r="M157" s="7"/>
    </row>
    <row r="158" spans="2:13" ht="12.75">
      <c r="B158" s="87"/>
      <c r="C158" s="87"/>
      <c r="D158" s="87"/>
      <c r="E158" s="8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58" t="s">
        <v>537</v>
      </c>
      <c r="B159" s="87"/>
      <c r="C159" s="87"/>
      <c r="D159" s="87"/>
      <c r="E159" s="8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1" t="s">
        <v>538</v>
      </c>
      <c r="B160" s="87"/>
      <c r="C160" s="87"/>
      <c r="D160" s="1" t="s">
        <v>469</v>
      </c>
      <c r="E160" s="1" t="s">
        <v>470</v>
      </c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87"/>
      <c r="C161" s="87"/>
      <c r="D161" s="1" t="s">
        <v>251</v>
      </c>
      <c r="E161" s="1" t="s">
        <v>471</v>
      </c>
      <c r="F161" s="7"/>
      <c r="G161" s="7"/>
      <c r="H161" s="7"/>
      <c r="I161" s="7"/>
      <c r="J161" s="7"/>
      <c r="K161" s="7"/>
      <c r="L161" s="7"/>
      <c r="M161" s="7"/>
    </row>
    <row r="162" spans="4:13" ht="12.75"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4:13" ht="12.75"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4:13" ht="12.75"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4:13" ht="12.75"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4:13" ht="12.75"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4:13" ht="12.75"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4:13" ht="12.75"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4:13" ht="12.75"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4:13" ht="12.75"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4:13" ht="12.75"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4:13" ht="12.75"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4:13" ht="12.75"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4:13" ht="12.75"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4:13" ht="12.75"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4:13" ht="12.75"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4:13" ht="12.75"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4:13" ht="12.75"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4:13" ht="12.75"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4:13" ht="12.75"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4:13" ht="12.75"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4:13" ht="12.75"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4:13" ht="12.75"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4:13" ht="12.75"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4:13" ht="12.75"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4:13" ht="12.75"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4:13" ht="12.75"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4:13" ht="12.75"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4:13" ht="12.75"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4:13" ht="12.75"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4:13" ht="12.75"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4:9" ht="12.75">
      <c r="D192" s="7"/>
      <c r="E192" s="7"/>
      <c r="F192" s="7"/>
      <c r="G192" s="7"/>
      <c r="H192" s="7"/>
      <c r="I192" s="7"/>
    </row>
    <row r="193" spans="4:9" ht="12.75">
      <c r="D193" s="7"/>
      <c r="E193" s="7"/>
      <c r="F193" s="7"/>
      <c r="G193" s="7"/>
      <c r="H193" s="7"/>
      <c r="I193" s="7"/>
    </row>
    <row r="194" spans="4:9" ht="12.75">
      <c r="D194" s="7"/>
      <c r="E194" s="7"/>
      <c r="F194" s="7"/>
      <c r="G194" s="7"/>
      <c r="H194" s="7"/>
      <c r="I194" s="7"/>
    </row>
    <row r="195" spans="4:9" ht="12.75">
      <c r="D195" s="7"/>
      <c r="E195" s="7"/>
      <c r="F195" s="7"/>
      <c r="G195" s="7"/>
      <c r="H195" s="7"/>
      <c r="I195" s="7"/>
    </row>
    <row r="196" spans="4:9" ht="12.75">
      <c r="D196" s="7"/>
      <c r="E196" s="7"/>
      <c r="F196" s="7"/>
      <c r="G196" s="7"/>
      <c r="H196" s="7"/>
      <c r="I196" s="7"/>
    </row>
    <row r="197" spans="4:9" ht="12.75">
      <c r="D197" s="7"/>
      <c r="E197" s="7"/>
      <c r="F197" s="7"/>
      <c r="G197" s="7"/>
      <c r="H197" s="7"/>
      <c r="I197" s="7"/>
    </row>
    <row r="198" spans="4:9" ht="12.75">
      <c r="D198" s="7"/>
      <c r="E198" s="7"/>
      <c r="F198" s="7"/>
      <c r="G198" s="7"/>
      <c r="H198" s="7"/>
      <c r="I198" s="7"/>
    </row>
    <row r="199" spans="4:9" ht="12.75">
      <c r="D199" s="7"/>
      <c r="E199" s="7"/>
      <c r="F199" s="7"/>
      <c r="G199" s="7"/>
      <c r="H199" s="7"/>
      <c r="I199" s="7"/>
    </row>
    <row r="200" spans="4:9" ht="12.75">
      <c r="D200" s="7"/>
      <c r="E200" s="7"/>
      <c r="F200" s="7"/>
      <c r="G200" s="7"/>
      <c r="H200" s="7"/>
      <c r="I200" s="7"/>
    </row>
    <row r="201" spans="4:9" ht="12.75">
      <c r="D201" s="7"/>
      <c r="E201" s="7"/>
      <c r="F201" s="7"/>
      <c r="G201" s="7"/>
      <c r="H201" s="7"/>
      <c r="I201" s="7"/>
    </row>
    <row r="202" spans="4:9" ht="12.75">
      <c r="D202" s="7"/>
      <c r="E202" s="7"/>
      <c r="F202" s="7"/>
      <c r="G202" s="7"/>
      <c r="H202" s="7"/>
      <c r="I202" s="7"/>
    </row>
    <row r="203" spans="4:9" ht="12.75">
      <c r="D203" s="7"/>
      <c r="E203" s="7"/>
      <c r="F203" s="7"/>
      <c r="G203" s="7"/>
      <c r="H203" s="7"/>
      <c r="I203" s="7"/>
    </row>
    <row r="204" spans="4:9" ht="12.75">
      <c r="D204" s="7"/>
      <c r="E204" s="7"/>
      <c r="F204" s="7"/>
      <c r="G204" s="7"/>
      <c r="H204" s="7"/>
      <c r="I204" s="7"/>
    </row>
    <row r="205" spans="4:9" ht="12.75">
      <c r="D205" s="7"/>
      <c r="E205" s="7"/>
      <c r="F205" s="7"/>
      <c r="G205" s="7"/>
      <c r="H205" s="7"/>
      <c r="I205" s="7"/>
    </row>
    <row r="206" spans="4:9" ht="12.75">
      <c r="D206" s="7"/>
      <c r="E206" s="7"/>
      <c r="F206" s="7"/>
      <c r="G206" s="7"/>
      <c r="H206" s="7"/>
      <c r="I206" s="7"/>
    </row>
    <row r="207" spans="4:9" ht="12.75">
      <c r="D207" s="7"/>
      <c r="E207" s="7"/>
      <c r="F207" s="7"/>
      <c r="G207" s="7"/>
      <c r="H207" s="7"/>
      <c r="I207" s="7"/>
    </row>
    <row r="208" spans="4:9" ht="12.75">
      <c r="D208" s="7"/>
      <c r="E208" s="7"/>
      <c r="F208" s="7"/>
      <c r="G208" s="7"/>
      <c r="H208" s="7"/>
      <c r="I208" s="7"/>
    </row>
    <row r="209" spans="4:9" ht="12.75">
      <c r="D209" s="7"/>
      <c r="E209" s="7"/>
      <c r="F209" s="7"/>
      <c r="G209" s="7"/>
      <c r="H209" s="7"/>
      <c r="I209" s="7"/>
    </row>
    <row r="210" spans="4:9" ht="12.75">
      <c r="D210" s="7"/>
      <c r="E210" s="7"/>
      <c r="F210" s="7"/>
      <c r="G210" s="7"/>
      <c r="H210" s="7"/>
      <c r="I210" s="7"/>
    </row>
    <row r="211" spans="4:9" ht="12.75">
      <c r="D211" s="7"/>
      <c r="E211" s="7"/>
      <c r="F211" s="7"/>
      <c r="G211" s="7"/>
      <c r="H211" s="7"/>
      <c r="I211" s="7"/>
    </row>
    <row r="212" spans="4:9" ht="12.75">
      <c r="D212" s="7"/>
      <c r="E212" s="7"/>
      <c r="F212" s="7"/>
      <c r="G212" s="7"/>
      <c r="H212" s="7"/>
      <c r="I212" s="7"/>
    </row>
    <row r="213" spans="4:9" ht="12.75">
      <c r="D213" s="7"/>
      <c r="E213" s="7"/>
      <c r="F213" s="7"/>
      <c r="G213" s="7"/>
      <c r="H213" s="7"/>
      <c r="I213" s="7"/>
    </row>
    <row r="214" spans="4:9" ht="12.75">
      <c r="D214" s="7"/>
      <c r="E214" s="7"/>
      <c r="F214" s="7"/>
      <c r="G214" s="7"/>
      <c r="H214" s="7"/>
      <c r="I214" s="7"/>
    </row>
    <row r="215" spans="4:9" ht="12.75">
      <c r="D215" s="7"/>
      <c r="E215" s="7"/>
      <c r="F215" s="7"/>
      <c r="G215" s="7"/>
      <c r="H215" s="7"/>
      <c r="I215" s="7"/>
    </row>
    <row r="216" spans="4:9" ht="12.75">
      <c r="D216" s="7"/>
      <c r="E216" s="7"/>
      <c r="F216" s="7"/>
      <c r="G216" s="7"/>
      <c r="H216" s="7"/>
      <c r="I216" s="7"/>
    </row>
    <row r="217" spans="4:9" ht="12.75">
      <c r="D217" s="7"/>
      <c r="E217" s="7"/>
      <c r="F217" s="7"/>
      <c r="G217" s="7"/>
      <c r="H217" s="7"/>
      <c r="I217" s="7"/>
    </row>
    <row r="218" spans="4:9" ht="12.75">
      <c r="D218" s="7"/>
      <c r="E218" s="7"/>
      <c r="F218" s="7"/>
      <c r="G218" s="7"/>
      <c r="H218" s="7"/>
      <c r="I218" s="7"/>
    </row>
    <row r="219" spans="4:9" ht="12.75">
      <c r="D219" s="7"/>
      <c r="E219" s="7"/>
      <c r="F219" s="7"/>
      <c r="G219" s="7"/>
      <c r="H219" s="7"/>
      <c r="I219" s="7"/>
    </row>
    <row r="220" spans="4:9" ht="12.75">
      <c r="D220" s="7"/>
      <c r="E220" s="7"/>
      <c r="F220" s="7"/>
      <c r="G220" s="7"/>
      <c r="H220" s="7"/>
      <c r="I220" s="7"/>
    </row>
    <row r="221" spans="4:9" ht="12.75">
      <c r="D221" s="7"/>
      <c r="E221" s="7"/>
      <c r="F221" s="7"/>
      <c r="G221" s="7"/>
      <c r="H221" s="7"/>
      <c r="I221" s="7"/>
    </row>
    <row r="222" spans="4:9" ht="12.75">
      <c r="D222" s="7"/>
      <c r="E222" s="7"/>
      <c r="F222" s="7"/>
      <c r="G222" s="7"/>
      <c r="H222" s="7"/>
      <c r="I222" s="7"/>
    </row>
    <row r="223" spans="4:9" ht="12.75">
      <c r="D223" s="7"/>
      <c r="E223" s="7"/>
      <c r="F223" s="7"/>
      <c r="G223" s="7"/>
      <c r="H223" s="7"/>
      <c r="I223" s="7"/>
    </row>
    <row r="224" spans="4:9" ht="12.75">
      <c r="D224" s="7"/>
      <c r="E224" s="7"/>
      <c r="F224" s="7"/>
      <c r="G224" s="7"/>
      <c r="H224" s="7"/>
      <c r="I224" s="7"/>
    </row>
    <row r="225" spans="4:9" ht="12.75">
      <c r="D225" s="7"/>
      <c r="E225" s="7"/>
      <c r="F225" s="7"/>
      <c r="G225" s="7"/>
      <c r="H225" s="7"/>
      <c r="I225" s="7"/>
    </row>
    <row r="226" spans="4:9" ht="12.75">
      <c r="D226" s="7"/>
      <c r="E226" s="7"/>
      <c r="F226" s="7"/>
      <c r="G226" s="7"/>
      <c r="H226" s="7"/>
      <c r="I226" s="7"/>
    </row>
    <row r="227" spans="4:9" ht="12.75">
      <c r="D227" s="7"/>
      <c r="E227" s="7"/>
      <c r="F227" s="7"/>
      <c r="G227" s="7"/>
      <c r="H227" s="7"/>
      <c r="I227" s="7"/>
    </row>
    <row r="228" spans="4:9" ht="12.75">
      <c r="D228" s="7"/>
      <c r="E228" s="7"/>
      <c r="F228" s="7"/>
      <c r="G228" s="7"/>
      <c r="H228" s="7"/>
      <c r="I228" s="7"/>
    </row>
    <row r="229" spans="4:9" ht="12.75">
      <c r="D229" s="7"/>
      <c r="E229" s="7"/>
      <c r="F229" s="7"/>
      <c r="G229" s="7"/>
      <c r="H229" s="7"/>
      <c r="I229" s="7"/>
    </row>
    <row r="230" spans="4:9" ht="12.75">
      <c r="D230" s="7"/>
      <c r="E230" s="7"/>
      <c r="F230" s="7"/>
      <c r="G230" s="7"/>
      <c r="H230" s="7"/>
      <c r="I230" s="7"/>
    </row>
    <row r="231" spans="4:9" ht="12.75">
      <c r="D231" s="7"/>
      <c r="E231" s="7"/>
      <c r="F231" s="7"/>
      <c r="G231" s="7"/>
      <c r="H231" s="7"/>
      <c r="I231" s="7"/>
    </row>
    <row r="232" spans="4:9" ht="12.75">
      <c r="D232" s="7"/>
      <c r="E232" s="7"/>
      <c r="F232" s="7"/>
      <c r="G232" s="7"/>
      <c r="H232" s="7"/>
      <c r="I232" s="7"/>
    </row>
    <row r="233" spans="4:9" ht="12.75">
      <c r="D233" s="7"/>
      <c r="E233" s="7"/>
      <c r="F233" s="7"/>
      <c r="G233" s="7"/>
      <c r="H233" s="7"/>
      <c r="I233" s="7"/>
    </row>
    <row r="234" spans="4:9" ht="12.75">
      <c r="D234" s="7"/>
      <c r="E234" s="7"/>
      <c r="F234" s="7"/>
      <c r="G234" s="7"/>
      <c r="H234" s="7"/>
      <c r="I234" s="7"/>
    </row>
    <row r="235" spans="4:9" ht="12.75">
      <c r="D235" s="7"/>
      <c r="E235" s="7"/>
      <c r="F235" s="7"/>
      <c r="G235" s="7"/>
      <c r="H235" s="7"/>
      <c r="I235" s="7"/>
    </row>
    <row r="236" spans="4:9" ht="12.75">
      <c r="D236" s="7"/>
      <c r="E236" s="7"/>
      <c r="F236" s="7"/>
      <c r="G236" s="7"/>
      <c r="H236" s="7"/>
      <c r="I236" s="7"/>
    </row>
    <row r="237" spans="4:9" ht="12.75">
      <c r="D237" s="7"/>
      <c r="E237" s="7"/>
      <c r="F237" s="7"/>
      <c r="G237" s="7"/>
      <c r="H237" s="7"/>
      <c r="I237" s="7"/>
    </row>
    <row r="238" spans="4:9" ht="12.75">
      <c r="D238" s="7"/>
      <c r="E238" s="7"/>
      <c r="F238" s="7"/>
      <c r="G238" s="7"/>
      <c r="H238" s="7"/>
      <c r="I238" s="7"/>
    </row>
    <row r="239" spans="4:9" ht="12.75">
      <c r="D239" s="7"/>
      <c r="E239" s="7"/>
      <c r="F239" s="7"/>
      <c r="G239" s="7"/>
      <c r="H239" s="7"/>
      <c r="I239" s="7"/>
    </row>
    <row r="240" spans="4:9" ht="12.75">
      <c r="D240" s="7"/>
      <c r="E240" s="7"/>
      <c r="F240" s="7"/>
      <c r="G240" s="7"/>
      <c r="H240" s="7"/>
      <c r="I240" s="7"/>
    </row>
    <row r="241" spans="4:9" ht="12.75">
      <c r="D241" s="7"/>
      <c r="E241" s="7"/>
      <c r="F241" s="7"/>
      <c r="G241" s="7"/>
      <c r="H241" s="7"/>
      <c r="I241" s="7"/>
    </row>
    <row r="242" spans="4:9" ht="12.75">
      <c r="D242" s="7"/>
      <c r="E242" s="7"/>
      <c r="F242" s="7"/>
      <c r="G242" s="7"/>
      <c r="H242" s="7"/>
      <c r="I242" s="7"/>
    </row>
    <row r="243" spans="4:9" ht="12.75">
      <c r="D243" s="7"/>
      <c r="E243" s="7"/>
      <c r="F243" s="7"/>
      <c r="G243" s="7"/>
      <c r="H243" s="7"/>
      <c r="I243" s="7"/>
    </row>
    <row r="244" spans="4:9" ht="12.75">
      <c r="D244" s="7"/>
      <c r="E244" s="7"/>
      <c r="F244" s="7"/>
      <c r="G244" s="7"/>
      <c r="H244" s="7"/>
      <c r="I244" s="7"/>
    </row>
    <row r="245" spans="4:9" ht="12.75">
      <c r="D245" s="7"/>
      <c r="E245" s="7"/>
      <c r="F245" s="7"/>
      <c r="G245" s="7"/>
      <c r="H245" s="7"/>
      <c r="I245" s="7"/>
    </row>
    <row r="246" spans="4:9" ht="12.75">
      <c r="D246" s="7"/>
      <c r="E246" s="7"/>
      <c r="F246" s="7"/>
      <c r="G246" s="7"/>
      <c r="H246" s="7"/>
      <c r="I246" s="7"/>
    </row>
    <row r="247" spans="4:9" ht="12.75">
      <c r="D247" s="7"/>
      <c r="E247" s="7"/>
      <c r="F247" s="7"/>
      <c r="G247" s="7"/>
      <c r="H247" s="7"/>
      <c r="I247" s="7"/>
    </row>
    <row r="248" spans="4:9" ht="12.75">
      <c r="D248" s="7"/>
      <c r="E248" s="7"/>
      <c r="F248" s="7"/>
      <c r="G248" s="7"/>
      <c r="H248" s="7"/>
      <c r="I248" s="7"/>
    </row>
    <row r="249" spans="4:9" ht="12.75">
      <c r="D249" s="7"/>
      <c r="E249" s="7"/>
      <c r="F249" s="7"/>
      <c r="G249" s="7"/>
      <c r="H249" s="7"/>
      <c r="I249" s="7"/>
    </row>
    <row r="250" spans="4:9" ht="12.75">
      <c r="D250" s="7"/>
      <c r="E250" s="7"/>
      <c r="F250" s="7"/>
      <c r="G250" s="7"/>
      <c r="H250" s="7"/>
      <c r="I250" s="7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2013-05-13T19:46:39Z</cp:lastPrinted>
  <dcterms:created xsi:type="dcterms:W3CDTF">2004-02-14T18:20:51Z</dcterms:created>
  <dcterms:modified xsi:type="dcterms:W3CDTF">2013-05-13T20:02:56Z</dcterms:modified>
  <cp:category/>
  <cp:version/>
  <cp:contentType/>
  <cp:contentStatus/>
</cp:coreProperties>
</file>