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80" windowWidth="18195" windowHeight="8085" activeTab="1"/>
  </bookViews>
  <sheets>
    <sheet name="Inviduellt" sheetId="1" r:id="rId1"/>
    <sheet name="Lagtävlingar" sheetId="2" r:id="rId2"/>
    <sheet name="Överum" sheetId="7" r:id="rId3"/>
    <sheet name="Vimmerby 1" sheetId="3" r:id="rId4"/>
    <sheet name="Hultsfred " sheetId="10" r:id="rId5"/>
    <sheet name="Västervik" sheetId="5" r:id="rId6"/>
    <sheet name="Ankarsrum" sheetId="6" r:id="rId7"/>
    <sheet name="Vimmerby 2" sheetId="8" r:id="rId8"/>
    <sheet name="Statistik" sheetId="9" r:id="rId9"/>
  </sheets>
  <calcPr calcId="145621"/>
</workbook>
</file>

<file path=xl/calcChain.xml><?xml version="1.0" encoding="utf-8"?>
<calcChain xmlns="http://schemas.openxmlformats.org/spreadsheetml/2006/main">
  <c r="H184" i="6" l="1"/>
  <c r="G184" i="6"/>
  <c r="H180" i="6"/>
  <c r="G180" i="6"/>
  <c r="H176" i="6"/>
  <c r="G176" i="6"/>
  <c r="H166" i="6"/>
  <c r="G166" i="6"/>
  <c r="H162" i="6"/>
  <c r="G162" i="6"/>
  <c r="H154" i="6"/>
  <c r="G154" i="6"/>
  <c r="H146" i="6"/>
  <c r="G146" i="6"/>
  <c r="H141" i="6"/>
  <c r="G141" i="6"/>
  <c r="H136" i="6"/>
  <c r="G136" i="6"/>
  <c r="H126" i="6"/>
  <c r="G126" i="6"/>
  <c r="J34" i="1"/>
  <c r="W101" i="6"/>
  <c r="V101" i="6"/>
  <c r="W100" i="6"/>
  <c r="V100" i="6"/>
  <c r="W99" i="6"/>
  <c r="V99" i="6"/>
  <c r="W97" i="6"/>
  <c r="V97" i="6"/>
  <c r="W96" i="6"/>
  <c r="V96" i="6"/>
  <c r="W95" i="6"/>
  <c r="V95" i="6"/>
  <c r="W94" i="6"/>
  <c r="V94" i="6"/>
  <c r="W92" i="6"/>
  <c r="V92" i="6"/>
  <c r="W91" i="6"/>
  <c r="V91" i="6"/>
  <c r="W90" i="6"/>
  <c r="V90" i="6"/>
  <c r="W89" i="6"/>
  <c r="V89" i="6"/>
  <c r="W88" i="6"/>
  <c r="V88" i="6"/>
  <c r="W87" i="6"/>
  <c r="V87" i="6"/>
  <c r="W86" i="6"/>
  <c r="V86" i="6"/>
  <c r="W85" i="6"/>
  <c r="V85" i="6"/>
  <c r="W84" i="6"/>
  <c r="V84" i="6"/>
  <c r="W82" i="6"/>
  <c r="V82" i="6"/>
  <c r="W80" i="6"/>
  <c r="V80" i="6"/>
  <c r="W79" i="6"/>
  <c r="V79" i="6"/>
  <c r="W78" i="6"/>
  <c r="V78" i="6"/>
  <c r="W76" i="6"/>
  <c r="V76" i="6"/>
  <c r="W75" i="6"/>
  <c r="V75" i="6"/>
  <c r="W74" i="6"/>
  <c r="V74" i="6"/>
  <c r="W73" i="6"/>
  <c r="V73" i="6"/>
  <c r="W72" i="6"/>
  <c r="V72" i="6"/>
  <c r="W71" i="6"/>
  <c r="V71" i="6"/>
  <c r="W69" i="6"/>
  <c r="V69" i="6"/>
  <c r="W68" i="6"/>
  <c r="V68" i="6"/>
  <c r="W67" i="6"/>
  <c r="V67" i="6"/>
  <c r="W66" i="6"/>
  <c r="V66" i="6"/>
  <c r="W64" i="6"/>
  <c r="V64" i="6"/>
  <c r="W62" i="6"/>
  <c r="V62" i="6"/>
  <c r="W61" i="6"/>
  <c r="V61" i="6"/>
  <c r="W60" i="6"/>
  <c r="V60" i="6"/>
  <c r="W59" i="6"/>
  <c r="V59" i="6"/>
  <c r="W57" i="6"/>
  <c r="V57" i="6"/>
  <c r="W55" i="6"/>
  <c r="V55" i="6"/>
  <c r="W54" i="6"/>
  <c r="V54" i="6"/>
  <c r="W52" i="6"/>
  <c r="V52" i="6"/>
  <c r="W51" i="6"/>
  <c r="V51" i="6"/>
  <c r="W50" i="6"/>
  <c r="V50" i="6"/>
  <c r="W49" i="6"/>
  <c r="V49" i="6"/>
  <c r="W48" i="6"/>
  <c r="V48" i="6"/>
  <c r="W47" i="6"/>
  <c r="V47" i="6"/>
  <c r="W46" i="6"/>
  <c r="V46" i="6"/>
  <c r="W45" i="6"/>
  <c r="V45" i="6"/>
  <c r="W44" i="6"/>
  <c r="V44" i="6"/>
  <c r="W43" i="6"/>
  <c r="V43" i="6"/>
  <c r="W42" i="6"/>
  <c r="V42" i="6"/>
  <c r="W41" i="6"/>
  <c r="V41" i="6"/>
  <c r="W40" i="6"/>
  <c r="V40" i="6"/>
  <c r="W39" i="6"/>
  <c r="V39" i="6"/>
  <c r="W38" i="6"/>
  <c r="V38" i="6"/>
  <c r="W36" i="6"/>
  <c r="V36" i="6"/>
  <c r="W35" i="6"/>
  <c r="V35" i="6"/>
  <c r="W34" i="6"/>
  <c r="V34" i="6"/>
  <c r="W33" i="6"/>
  <c r="V33" i="6"/>
  <c r="W32" i="6"/>
  <c r="V32" i="6"/>
  <c r="W30" i="6"/>
  <c r="V30" i="6"/>
  <c r="W29" i="6"/>
  <c r="V29" i="6"/>
  <c r="W28" i="6"/>
  <c r="V28" i="6"/>
  <c r="W27" i="6"/>
  <c r="V27" i="6"/>
  <c r="W26" i="6"/>
  <c r="V26" i="6"/>
  <c r="W25" i="6"/>
  <c r="V25" i="6"/>
  <c r="W24" i="6"/>
  <c r="V24" i="6"/>
  <c r="W23" i="6"/>
  <c r="V23" i="6"/>
  <c r="W22" i="6"/>
  <c r="V22" i="6"/>
  <c r="W21" i="6"/>
  <c r="V21" i="6"/>
  <c r="W20" i="6"/>
  <c r="V20" i="6"/>
  <c r="W19" i="6"/>
  <c r="V19" i="6"/>
  <c r="W18" i="6"/>
  <c r="V18" i="6"/>
  <c r="W17" i="6"/>
  <c r="V17" i="6"/>
  <c r="W16" i="6"/>
  <c r="V16" i="6"/>
  <c r="W15" i="6"/>
  <c r="V15" i="6"/>
  <c r="W13" i="6"/>
  <c r="V13" i="6"/>
  <c r="W12" i="6"/>
  <c r="V12" i="6"/>
  <c r="W11" i="6"/>
  <c r="V11" i="6"/>
  <c r="W10" i="6"/>
  <c r="V10" i="6"/>
  <c r="W9" i="6"/>
  <c r="V9" i="6"/>
  <c r="W8" i="6"/>
  <c r="V8" i="6"/>
  <c r="W6" i="6"/>
  <c r="V6" i="6"/>
  <c r="W5" i="6"/>
  <c r="V5" i="6"/>
  <c r="W4" i="6"/>
  <c r="V4" i="6"/>
  <c r="W3" i="6"/>
  <c r="V3" i="6"/>
  <c r="J119" i="1"/>
  <c r="J118" i="1"/>
  <c r="J173" i="1"/>
  <c r="J177" i="1"/>
  <c r="J131" i="1"/>
  <c r="J198" i="1"/>
  <c r="J186" i="1"/>
  <c r="J185" i="1"/>
  <c r="J171" i="1"/>
  <c r="J172" i="1"/>
  <c r="J169" i="1"/>
  <c r="J170" i="1"/>
  <c r="J167" i="1"/>
  <c r="J201" i="1"/>
  <c r="J200" i="1"/>
  <c r="J199" i="1"/>
  <c r="J197" i="1"/>
  <c r="J176" i="1"/>
  <c r="J174" i="1"/>
  <c r="J178" i="1"/>
  <c r="J157" i="1"/>
  <c r="J133" i="1"/>
  <c r="J134" i="1"/>
  <c r="J136" i="1"/>
  <c r="J135" i="1"/>
  <c r="J137" i="1"/>
  <c r="J132" i="1"/>
  <c r="J110" i="1"/>
  <c r="J107" i="1"/>
  <c r="J108" i="1"/>
  <c r="J112" i="1"/>
  <c r="J109" i="1"/>
  <c r="J111" i="1"/>
  <c r="J102" i="1"/>
  <c r="J100" i="1"/>
  <c r="J101" i="1"/>
  <c r="J103" i="1"/>
  <c r="J74" i="1"/>
  <c r="J58" i="1"/>
  <c r="J51" i="1"/>
  <c r="J53" i="1"/>
  <c r="J68" i="1"/>
  <c r="J69" i="1"/>
  <c r="J70" i="1"/>
  <c r="J60" i="1"/>
  <c r="J50" i="1"/>
  <c r="J52" i="1"/>
  <c r="J54" i="1"/>
  <c r="J63" i="1"/>
  <c r="J55" i="1"/>
  <c r="J56" i="1"/>
  <c r="J64" i="1"/>
  <c r="J57" i="1"/>
  <c r="J59" i="1"/>
  <c r="J61" i="1"/>
  <c r="J62" i="1"/>
  <c r="J67" i="1"/>
  <c r="J65" i="1"/>
  <c r="J66" i="1"/>
  <c r="J36" i="1"/>
  <c r="J31" i="1"/>
  <c r="J32" i="1"/>
  <c r="J33" i="1"/>
  <c r="J14" i="1"/>
  <c r="J16" i="1"/>
  <c r="J17" i="1"/>
  <c r="J19" i="1"/>
  <c r="J18" i="1"/>
  <c r="J11" i="1"/>
  <c r="J12" i="1"/>
  <c r="J22" i="1"/>
  <c r="J13" i="1"/>
  <c r="J15" i="1"/>
  <c r="J8" i="1"/>
  <c r="J7" i="1"/>
  <c r="J26" i="1"/>
  <c r="J27" i="1"/>
  <c r="J23" i="1"/>
  <c r="J24" i="1"/>
  <c r="J25" i="1"/>
  <c r="J164" i="1" l="1"/>
  <c r="J166" i="1"/>
  <c r="BF24" i="2"/>
  <c r="BD24" i="2"/>
  <c r="AC33" i="2"/>
  <c r="AA33" i="2"/>
  <c r="AC32" i="2"/>
  <c r="AA32" i="2"/>
  <c r="AC31" i="2"/>
  <c r="AA31" i="2"/>
  <c r="AK4" i="5" l="1"/>
  <c r="AM4" i="5"/>
  <c r="AK5" i="5"/>
  <c r="AM5" i="5"/>
  <c r="AK6" i="5"/>
  <c r="AM6" i="5"/>
  <c r="AK7" i="5"/>
  <c r="AM7" i="5"/>
  <c r="AK8" i="5"/>
  <c r="AM8" i="5"/>
  <c r="AK9" i="5"/>
  <c r="AM9" i="5"/>
  <c r="AK10" i="5"/>
  <c r="AM10" i="5"/>
  <c r="AK11" i="5"/>
  <c r="AM11" i="5"/>
  <c r="AK12" i="5"/>
  <c r="AM12" i="5"/>
  <c r="AK13" i="5"/>
  <c r="AM13" i="5"/>
  <c r="AK14" i="5"/>
  <c r="AM14" i="5"/>
  <c r="AK15" i="5"/>
  <c r="AM15" i="5"/>
  <c r="AK16" i="5"/>
  <c r="AM16" i="5"/>
  <c r="AK17" i="5"/>
  <c r="AM17" i="5"/>
  <c r="AK18" i="5"/>
  <c r="AM18" i="5"/>
  <c r="AK19" i="5"/>
  <c r="AM19" i="5"/>
  <c r="AK20" i="5"/>
  <c r="AM20" i="5"/>
  <c r="AK23" i="5"/>
  <c r="AM23" i="5"/>
  <c r="AK24" i="5"/>
  <c r="AM24" i="5"/>
  <c r="AK25" i="5"/>
  <c r="AM25" i="5"/>
  <c r="AK26" i="5"/>
  <c r="AM26" i="5"/>
  <c r="AK27" i="5"/>
  <c r="AM27" i="5"/>
  <c r="AK28" i="5"/>
  <c r="AM28" i="5"/>
  <c r="AK29" i="5"/>
  <c r="AM29" i="5"/>
  <c r="AK32" i="5"/>
  <c r="AM32" i="5"/>
  <c r="AK33" i="5"/>
  <c r="AM33" i="5"/>
  <c r="AK34" i="5"/>
  <c r="AM34" i="5"/>
  <c r="AK35" i="5"/>
  <c r="AM35" i="5"/>
  <c r="AK36" i="5"/>
  <c r="AM36" i="5"/>
  <c r="AK37" i="5"/>
  <c r="AM37" i="5"/>
  <c r="AK38" i="5"/>
  <c r="AM38" i="5"/>
  <c r="AK39" i="5"/>
  <c r="AM39" i="5"/>
  <c r="AK40" i="5"/>
  <c r="AM40" i="5"/>
  <c r="AK41" i="5"/>
  <c r="AM41" i="5"/>
  <c r="AK42" i="5"/>
  <c r="AM42" i="5"/>
  <c r="AK43" i="5"/>
  <c r="AM43" i="5"/>
  <c r="AK44" i="5"/>
  <c r="AM44" i="5"/>
  <c r="AK45" i="5"/>
  <c r="AM45" i="5"/>
  <c r="AK46" i="5"/>
  <c r="AM46" i="5"/>
  <c r="AK47" i="5"/>
  <c r="AM47" i="5"/>
  <c r="AK50" i="5"/>
  <c r="AM50" i="5"/>
  <c r="AK51" i="5"/>
  <c r="AM51" i="5"/>
  <c r="AK52" i="5"/>
  <c r="AM52" i="5"/>
  <c r="AK53" i="5"/>
  <c r="AM53" i="5"/>
  <c r="AK54" i="5"/>
  <c r="AM54" i="5"/>
  <c r="AK57" i="5"/>
  <c r="AM57" i="5"/>
  <c r="AK58" i="5"/>
  <c r="AM58" i="5"/>
  <c r="AK59" i="5"/>
  <c r="AM59" i="5"/>
  <c r="AK60" i="5"/>
  <c r="AM60" i="5"/>
  <c r="AK61" i="5"/>
  <c r="AM61" i="5"/>
  <c r="AK62" i="5"/>
  <c r="AM62" i="5"/>
  <c r="AK63" i="5"/>
  <c r="AM63" i="5"/>
  <c r="AK66" i="5"/>
  <c r="AM66" i="5"/>
  <c r="AK67" i="5"/>
  <c r="AM67" i="5"/>
  <c r="AK70" i="5"/>
  <c r="AM70" i="5"/>
  <c r="AK71" i="5"/>
  <c r="AM71" i="5"/>
  <c r="AK72" i="5"/>
  <c r="AM72" i="5"/>
  <c r="AK73" i="5"/>
  <c r="AM73" i="5"/>
  <c r="AK74" i="5"/>
  <c r="AM74" i="5"/>
  <c r="AK77" i="5"/>
  <c r="AM77" i="5"/>
  <c r="AK78" i="5"/>
  <c r="AM78" i="5"/>
  <c r="AK79" i="5"/>
  <c r="AM79" i="5"/>
  <c r="AK80" i="5"/>
  <c r="AM80" i="5"/>
  <c r="AK81" i="5"/>
  <c r="AM81" i="5"/>
  <c r="AK82" i="5"/>
  <c r="AM82" i="5"/>
  <c r="AK83" i="5"/>
  <c r="AM83" i="5"/>
  <c r="AK84" i="5"/>
  <c r="AM84" i="5"/>
  <c r="AK85" i="5"/>
  <c r="AM85" i="5"/>
  <c r="AK86" i="5"/>
  <c r="AM86" i="5"/>
  <c r="AK87" i="5"/>
  <c r="AM87" i="5"/>
  <c r="AK88" i="5"/>
  <c r="AM88" i="5"/>
  <c r="AK92" i="5"/>
  <c r="AM92" i="5"/>
  <c r="AK93" i="5"/>
  <c r="AM93" i="5"/>
  <c r="AK94" i="5"/>
  <c r="AM94" i="5"/>
  <c r="AK95" i="5"/>
  <c r="AM95" i="5"/>
  <c r="AK96" i="5"/>
  <c r="AM96" i="5"/>
  <c r="AK97" i="5"/>
  <c r="AM97" i="5"/>
  <c r="AK98" i="5"/>
  <c r="AM98" i="5"/>
  <c r="AK99" i="5"/>
  <c r="AM99" i="5"/>
  <c r="AK102" i="5"/>
  <c r="AM102" i="5"/>
  <c r="AK103" i="5"/>
  <c r="AM103" i="5"/>
  <c r="AK106" i="5"/>
  <c r="AM106" i="5"/>
  <c r="AK107" i="5"/>
  <c r="AM107" i="5"/>
  <c r="AK110" i="5"/>
  <c r="AM110" i="5"/>
  <c r="AK111" i="5"/>
  <c r="AM111" i="5"/>
  <c r="AK112" i="5"/>
  <c r="AM112" i="5"/>
  <c r="AK113" i="5"/>
  <c r="AM113" i="5"/>
  <c r="AK114" i="5"/>
  <c r="AM114" i="5"/>
  <c r="AK115" i="5"/>
  <c r="AM115" i="5"/>
  <c r="AK116" i="5"/>
  <c r="AM116" i="5"/>
  <c r="AK119" i="5"/>
  <c r="AM119" i="5"/>
  <c r="AK120" i="5"/>
  <c r="AM120" i="5"/>
  <c r="AK121" i="5"/>
  <c r="AM121" i="5"/>
  <c r="AK122" i="5"/>
  <c r="AM122" i="5"/>
  <c r="AK125" i="5"/>
  <c r="AM125" i="5"/>
  <c r="AK128" i="5"/>
  <c r="AM128" i="5"/>
  <c r="AK129" i="5"/>
  <c r="AM129" i="5"/>
  <c r="AW129" i="5"/>
  <c r="AW128" i="5"/>
  <c r="AW125" i="5"/>
  <c r="AW122" i="5"/>
  <c r="AW121" i="5"/>
  <c r="AW120" i="5"/>
  <c r="AW119" i="5"/>
  <c r="AW116" i="5"/>
  <c r="AW115" i="5"/>
  <c r="AW114" i="5"/>
  <c r="AW113" i="5"/>
  <c r="AW112" i="5"/>
  <c r="AW111" i="5"/>
  <c r="AW110" i="5"/>
  <c r="AW107" i="5"/>
  <c r="AW106" i="5"/>
  <c r="AW103" i="5"/>
  <c r="AW102" i="5"/>
  <c r="AW99" i="5"/>
  <c r="AW98" i="5"/>
  <c r="AW97" i="5"/>
  <c r="AW96" i="5"/>
  <c r="AW95" i="5"/>
  <c r="AW94" i="5"/>
  <c r="AW93" i="5"/>
  <c r="AW92" i="5"/>
  <c r="AW88" i="5"/>
  <c r="AW87" i="5"/>
  <c r="AW86" i="5"/>
  <c r="AW85" i="5"/>
  <c r="AW84" i="5"/>
  <c r="AW83" i="5"/>
  <c r="AW82" i="5"/>
  <c r="AW81" i="5"/>
  <c r="AW80" i="5"/>
  <c r="AW79" i="5"/>
  <c r="AW78" i="5"/>
  <c r="AW77" i="5"/>
  <c r="AW74" i="5"/>
  <c r="AW73" i="5"/>
  <c r="AW72" i="5"/>
  <c r="AW71" i="5"/>
  <c r="AW70" i="5"/>
  <c r="AW67" i="5"/>
  <c r="AW66" i="5"/>
  <c r="AW63" i="5"/>
  <c r="AW62" i="5"/>
  <c r="AW61" i="5"/>
  <c r="AW60" i="5"/>
  <c r="AW59" i="5"/>
  <c r="AW58" i="5"/>
  <c r="AW57" i="5"/>
  <c r="AW54" i="5"/>
  <c r="AW53" i="5"/>
  <c r="AW52" i="5"/>
  <c r="AW51" i="5"/>
  <c r="AW50" i="5"/>
  <c r="AW47" i="5"/>
  <c r="AW46" i="5"/>
  <c r="AW45" i="5"/>
  <c r="AW44" i="5"/>
  <c r="AW43" i="5"/>
  <c r="AW42" i="5"/>
  <c r="AW41" i="5"/>
  <c r="AW40" i="5"/>
  <c r="AW39" i="5"/>
  <c r="AW38" i="5"/>
  <c r="AW37" i="5"/>
  <c r="AW36" i="5"/>
  <c r="AW35" i="5"/>
  <c r="AW34" i="5"/>
  <c r="AW33" i="5"/>
  <c r="AW32" i="5"/>
  <c r="AW29" i="5"/>
  <c r="AW28" i="5"/>
  <c r="AW27" i="5"/>
  <c r="AW26" i="5"/>
  <c r="AW25" i="5"/>
  <c r="AW24" i="5"/>
  <c r="AW23" i="5"/>
  <c r="AW20" i="5"/>
  <c r="AW19" i="5"/>
  <c r="AW18" i="5"/>
  <c r="AW17" i="5"/>
  <c r="AW16" i="5"/>
  <c r="AW15" i="5"/>
  <c r="AW14" i="5"/>
  <c r="AW13" i="5"/>
  <c r="AW12" i="5"/>
  <c r="AW11" i="5"/>
  <c r="AW10" i="5"/>
  <c r="AW9" i="5"/>
  <c r="AW8" i="5"/>
  <c r="AW7" i="5"/>
  <c r="AW6" i="5"/>
  <c r="AW5" i="5"/>
  <c r="AW4" i="5"/>
  <c r="J165" i="1" l="1"/>
  <c r="J191" i="1"/>
  <c r="J192" i="1"/>
  <c r="J193" i="1"/>
  <c r="J188" i="1"/>
  <c r="J187" i="1"/>
  <c r="J184" i="1"/>
  <c r="J142" i="1"/>
  <c r="J153" i="1"/>
  <c r="J156" i="1"/>
  <c r="J146" i="1"/>
  <c r="J88" i="1"/>
  <c r="J86" i="1"/>
  <c r="J87" i="1"/>
  <c r="J39" i="1"/>
  <c r="J40" i="1"/>
  <c r="J41" i="1"/>
  <c r="J42" i="1"/>
  <c r="J43" i="1"/>
  <c r="J44" i="1"/>
  <c r="J45" i="1"/>
  <c r="J10" i="1"/>
  <c r="J9" i="1"/>
  <c r="J20" i="1"/>
  <c r="J21" i="1"/>
  <c r="J175" i="1" l="1"/>
  <c r="J168" i="1"/>
  <c r="J161" i="1"/>
  <c r="J85" i="1"/>
  <c r="J84" i="1" l="1"/>
  <c r="M20" i="9" l="1"/>
  <c r="K20" i="9"/>
  <c r="I20" i="9"/>
  <c r="G20" i="9"/>
  <c r="P20" i="9" s="1"/>
  <c r="E20" i="9"/>
  <c r="C20" i="9"/>
  <c r="P19" i="9"/>
  <c r="O19" i="9"/>
  <c r="P18" i="9"/>
  <c r="O18" i="9"/>
  <c r="P17" i="9"/>
  <c r="O17" i="9"/>
  <c r="P16" i="9"/>
  <c r="O16" i="9"/>
  <c r="P15" i="9"/>
  <c r="O15" i="9"/>
  <c r="O20" i="9" l="1"/>
  <c r="F222" i="3"/>
  <c r="E222" i="3"/>
  <c r="C222" i="3"/>
  <c r="F217" i="3"/>
  <c r="E217" i="3"/>
  <c r="C217" i="3"/>
  <c r="F212" i="3"/>
  <c r="E212" i="3"/>
  <c r="C212" i="3"/>
  <c r="F207" i="3"/>
  <c r="E207" i="3"/>
  <c r="C207" i="3"/>
  <c r="F202" i="3"/>
  <c r="E202" i="3"/>
  <c r="C202" i="3"/>
  <c r="F195" i="3"/>
  <c r="E195" i="3"/>
  <c r="C195" i="3"/>
  <c r="F187" i="3"/>
  <c r="E187" i="3"/>
  <c r="C187" i="3"/>
  <c r="F182" i="3"/>
  <c r="E182" i="3"/>
  <c r="C182" i="3"/>
  <c r="F176" i="3"/>
  <c r="E176" i="3"/>
  <c r="C176" i="3"/>
  <c r="F169" i="3"/>
  <c r="E169" i="3"/>
  <c r="C169" i="3"/>
  <c r="F162" i="3"/>
  <c r="E162" i="3"/>
  <c r="C162" i="3"/>
  <c r="F155" i="3"/>
  <c r="E155" i="3"/>
  <c r="C155" i="3"/>
  <c r="F148" i="3"/>
  <c r="E148" i="3"/>
  <c r="C148" i="3"/>
  <c r="X85" i="3"/>
  <c r="V85" i="3"/>
  <c r="J189" i="1"/>
  <c r="J128" i="1"/>
  <c r="J129" i="1"/>
  <c r="J130" i="1"/>
  <c r="J145" i="1"/>
  <c r="J122" i="1"/>
  <c r="J123" i="1"/>
  <c r="J152" i="1"/>
  <c r="J120" i="1"/>
  <c r="J113" i="1"/>
  <c r="J98" i="1"/>
  <c r="J83" i="1"/>
  <c r="J79" i="1"/>
  <c r="J75" i="1"/>
  <c r="J35" i="1" l="1"/>
  <c r="J190" i="1" l="1"/>
  <c r="J160" i="1"/>
  <c r="J151" i="1"/>
  <c r="J121" i="1"/>
  <c r="J38" i="1"/>
  <c r="J37" i="1"/>
  <c r="V91" i="8" l="1"/>
  <c r="U91" i="8"/>
  <c r="V89" i="8"/>
  <c r="U89" i="8"/>
  <c r="V88" i="8"/>
  <c r="U88" i="8"/>
  <c r="V87" i="8"/>
  <c r="U87" i="8"/>
  <c r="V85" i="8"/>
  <c r="U85" i="8"/>
  <c r="V84" i="8"/>
  <c r="U84" i="8"/>
  <c r="V83" i="8"/>
  <c r="U83" i="8"/>
  <c r="V82" i="8"/>
  <c r="U82" i="8"/>
  <c r="V81" i="8"/>
  <c r="U81" i="8"/>
  <c r="V80" i="8"/>
  <c r="U80" i="8"/>
  <c r="V78" i="8"/>
  <c r="U78" i="8"/>
  <c r="V77" i="8"/>
  <c r="U77" i="8"/>
  <c r="V76" i="8"/>
  <c r="U76" i="8"/>
  <c r="V75" i="8"/>
  <c r="U75" i="8"/>
  <c r="V74" i="8"/>
  <c r="U74" i="8"/>
  <c r="V73" i="8"/>
  <c r="U73" i="8"/>
  <c r="V72" i="8"/>
  <c r="U72" i="8"/>
  <c r="V71" i="8"/>
  <c r="U71" i="8"/>
  <c r="V70" i="8"/>
  <c r="U70" i="8"/>
  <c r="V69" i="8"/>
  <c r="U69" i="8"/>
  <c r="V67" i="8"/>
  <c r="U67" i="8"/>
  <c r="V66" i="8"/>
  <c r="U66" i="8"/>
  <c r="V65" i="8"/>
  <c r="U65" i="8"/>
  <c r="V63" i="8"/>
  <c r="U63" i="8"/>
  <c r="V62" i="8"/>
  <c r="U62" i="8"/>
  <c r="V60" i="8"/>
  <c r="U60" i="8"/>
  <c r="V59" i="8"/>
  <c r="U59" i="8"/>
  <c r="V58" i="8"/>
  <c r="U58" i="8"/>
  <c r="V57" i="8"/>
  <c r="U57" i="8"/>
  <c r="V56" i="8"/>
  <c r="U56" i="8"/>
  <c r="V55" i="8"/>
  <c r="U55" i="8"/>
  <c r="V53" i="8"/>
  <c r="U53" i="8"/>
  <c r="V52" i="8"/>
  <c r="U52" i="8"/>
  <c r="V51" i="8"/>
  <c r="U51" i="8"/>
  <c r="V50" i="8"/>
  <c r="U50" i="8"/>
  <c r="V49" i="8"/>
  <c r="U49" i="8"/>
  <c r="V48" i="8"/>
  <c r="U48" i="8"/>
  <c r="V47" i="8"/>
  <c r="U47" i="8"/>
  <c r="V45" i="8"/>
  <c r="U45" i="8"/>
  <c r="V44" i="8"/>
  <c r="U44" i="8"/>
  <c r="V43" i="8"/>
  <c r="U43" i="8"/>
  <c r="V41" i="8"/>
  <c r="U41" i="8"/>
  <c r="V40" i="8"/>
  <c r="U40" i="8"/>
  <c r="V39" i="8"/>
  <c r="U39" i="8"/>
  <c r="V38" i="8"/>
  <c r="U38" i="8"/>
  <c r="V37" i="8"/>
  <c r="U37" i="8"/>
  <c r="V36" i="8"/>
  <c r="U36" i="8"/>
  <c r="V35" i="8"/>
  <c r="U35" i="8"/>
  <c r="V34" i="8"/>
  <c r="U34" i="8"/>
  <c r="V33" i="8"/>
  <c r="U33" i="8"/>
  <c r="V31" i="8"/>
  <c r="U31" i="8"/>
  <c r="V29" i="8"/>
  <c r="U29" i="8"/>
  <c r="V28" i="8"/>
  <c r="U28" i="8"/>
  <c r="V27" i="8"/>
  <c r="U27" i="8"/>
  <c r="V26" i="8"/>
  <c r="U26" i="8"/>
  <c r="V25" i="8"/>
  <c r="U25" i="8"/>
  <c r="V24" i="8"/>
  <c r="U24" i="8"/>
  <c r="V23" i="8"/>
  <c r="U23" i="8"/>
  <c r="V22" i="8"/>
  <c r="U22" i="8"/>
  <c r="V21" i="8"/>
  <c r="U21" i="8"/>
  <c r="V20" i="8"/>
  <c r="U20" i="8"/>
  <c r="V19" i="8"/>
  <c r="U19" i="8"/>
  <c r="V18" i="8"/>
  <c r="U18" i="8"/>
  <c r="V16" i="8"/>
  <c r="U16" i="8"/>
  <c r="V14" i="8"/>
  <c r="U14" i="8"/>
  <c r="V12" i="8"/>
  <c r="U12" i="8"/>
  <c r="V11" i="8"/>
  <c r="U11" i="8"/>
  <c r="V9" i="8"/>
  <c r="U9" i="8"/>
  <c r="V8" i="8"/>
  <c r="U8" i="8"/>
  <c r="V7" i="8"/>
  <c r="U7" i="8"/>
  <c r="V6" i="8"/>
  <c r="U6" i="8"/>
  <c r="V5" i="8"/>
  <c r="U5" i="8"/>
  <c r="V4" i="8"/>
  <c r="U4" i="8"/>
  <c r="V3" i="8"/>
  <c r="U3" i="8"/>
  <c r="J92" i="1"/>
  <c r="J97" i="1"/>
  <c r="J99" i="1"/>
  <c r="J141" i="1" l="1"/>
  <c r="J143" i="1"/>
  <c r="J96" i="1"/>
  <c r="P5" i="9" l="1"/>
  <c r="P6" i="9"/>
  <c r="P7" i="9"/>
  <c r="P8" i="9"/>
  <c r="P4" i="9"/>
  <c r="O5" i="9"/>
  <c r="O6" i="9"/>
  <c r="O7" i="9"/>
  <c r="O8" i="9"/>
  <c r="O4" i="9"/>
  <c r="E9" i="9"/>
  <c r="G9" i="9"/>
  <c r="I9" i="9"/>
  <c r="K9" i="9"/>
  <c r="M9" i="9"/>
  <c r="C9" i="9"/>
  <c r="J144" i="1"/>
  <c r="AA24" i="2"/>
  <c r="AC24" i="2"/>
  <c r="AA25" i="2"/>
  <c r="AC25" i="2"/>
  <c r="AA26" i="2"/>
  <c r="AC26" i="2"/>
  <c r="AA27" i="2"/>
  <c r="AC27" i="2"/>
  <c r="AC23" i="2"/>
  <c r="AA23" i="2"/>
  <c r="AA19" i="2"/>
  <c r="AC19" i="2"/>
  <c r="AA16" i="2"/>
  <c r="AC16" i="2"/>
  <c r="AA17" i="2"/>
  <c r="AC17" i="2"/>
  <c r="AC18" i="2"/>
  <c r="AA18" i="2"/>
  <c r="AC8" i="2"/>
  <c r="AC11" i="2"/>
  <c r="AC10" i="2"/>
  <c r="AC12" i="2"/>
  <c r="AA8" i="2"/>
  <c r="AA11" i="2"/>
  <c r="AA10" i="2"/>
  <c r="AA12" i="2"/>
  <c r="AC9" i="2"/>
  <c r="AA9" i="2"/>
  <c r="P9" i="9" l="1"/>
  <c r="O9" i="9"/>
</calcChain>
</file>

<file path=xl/sharedStrings.xml><?xml version="1.0" encoding="utf-8"?>
<sst xmlns="http://schemas.openxmlformats.org/spreadsheetml/2006/main" count="4989" uniqueCount="749">
  <si>
    <t>Klass C3</t>
  </si>
  <si>
    <t>Deltävling</t>
  </si>
  <si>
    <t>Namn</t>
  </si>
  <si>
    <t>Förening</t>
  </si>
  <si>
    <t>Totalt</t>
  </si>
  <si>
    <t xml:space="preserve">Tyrone Åberg         </t>
  </si>
  <si>
    <t xml:space="preserve">Anders Hornwall      </t>
  </si>
  <si>
    <t xml:space="preserve">Fredik Strömberg     </t>
  </si>
  <si>
    <t xml:space="preserve">Matti Ranta          </t>
  </si>
  <si>
    <t xml:space="preserve">Anders Svensson      </t>
  </si>
  <si>
    <t xml:space="preserve">Conny Pettersson     </t>
  </si>
  <si>
    <t xml:space="preserve">Krister Lundgren     </t>
  </si>
  <si>
    <t xml:space="preserve">Mikael Nilsson       </t>
  </si>
  <si>
    <t>Västervik</t>
  </si>
  <si>
    <t>Vimmerby</t>
  </si>
  <si>
    <t>Ankarsrum</t>
  </si>
  <si>
    <t>Överum</t>
  </si>
  <si>
    <t xml:space="preserve">Thomas Adolfsson     </t>
  </si>
  <si>
    <t xml:space="preserve">Bengt Andersson      </t>
  </si>
  <si>
    <t xml:space="preserve">Thomas Lindsköld     </t>
  </si>
  <si>
    <t>Hultsfred</t>
  </si>
  <si>
    <t>Klass C1</t>
  </si>
  <si>
    <t xml:space="preserve">Kim Johansson        </t>
  </si>
  <si>
    <t xml:space="preserve">Fredik Igelström     </t>
  </si>
  <si>
    <t xml:space="preserve">Karl Henrik Kratz    </t>
  </si>
  <si>
    <t xml:space="preserve">Nicklas Isaksson     </t>
  </si>
  <si>
    <t>Klass D3</t>
  </si>
  <si>
    <t xml:space="preserve">Annelie Wirskog      </t>
  </si>
  <si>
    <t>Klass D2</t>
  </si>
  <si>
    <t>Klass D1</t>
  </si>
  <si>
    <t>Klass VetY</t>
  </si>
  <si>
    <t xml:space="preserve">John Åke Andersson   </t>
  </si>
  <si>
    <t>Klass VetÄ</t>
  </si>
  <si>
    <t xml:space="preserve">Lasse Wikström       </t>
  </si>
  <si>
    <t xml:space="preserve">Rolf Burman          </t>
  </si>
  <si>
    <t xml:space="preserve">Arne Johansson       </t>
  </si>
  <si>
    <t xml:space="preserve">Bengt Carlsson       </t>
  </si>
  <si>
    <t xml:space="preserve">Nils erik Hollander  </t>
  </si>
  <si>
    <t>Klass A3</t>
  </si>
  <si>
    <t>Klass A2</t>
  </si>
  <si>
    <t>Klass A1</t>
  </si>
  <si>
    <t>Klass B3</t>
  </si>
  <si>
    <t>Klass B2</t>
  </si>
  <si>
    <t>Klass B1</t>
  </si>
  <si>
    <t>Klass R3</t>
  </si>
  <si>
    <t>Klass R2</t>
  </si>
  <si>
    <t>Klass R1</t>
  </si>
  <si>
    <t>Lagtävling C vapen</t>
  </si>
  <si>
    <t>Överums Pk</t>
  </si>
  <si>
    <t>/</t>
  </si>
  <si>
    <t>Vimmerby Psk</t>
  </si>
  <si>
    <t>Ankarsrums Pf</t>
  </si>
  <si>
    <t>Västerviks Psf</t>
  </si>
  <si>
    <t>Hultsfreds Psk</t>
  </si>
  <si>
    <t>Lagtävling Veteraner</t>
  </si>
  <si>
    <t>Lagtävling A,B,R</t>
  </si>
  <si>
    <t>Klass Junior</t>
  </si>
  <si>
    <t>Olle Jansson</t>
  </si>
  <si>
    <t>Ing-Marie Åkerö</t>
  </si>
  <si>
    <t>Christer Eklund</t>
  </si>
  <si>
    <t>Örjan Gustavsson</t>
  </si>
  <si>
    <t>Henrik Ek</t>
  </si>
  <si>
    <t>Peter Andersson</t>
  </si>
  <si>
    <t>Göran Hjortbäcken</t>
  </si>
  <si>
    <t>Per Turhede</t>
  </si>
  <si>
    <t>Mats Wirskog</t>
  </si>
  <si>
    <t>Plac.</t>
  </si>
  <si>
    <t>Klass</t>
  </si>
  <si>
    <t>Träff</t>
  </si>
  <si>
    <t>Poäng</t>
  </si>
  <si>
    <t>Std.medalj.</t>
  </si>
  <si>
    <t>Rolf Burman</t>
  </si>
  <si>
    <t>Västerviks Pskf</t>
  </si>
  <si>
    <t>B</t>
  </si>
  <si>
    <t>Lasse Wikström</t>
  </si>
  <si>
    <t>Bengt Carlsson</t>
  </si>
  <si>
    <t>Ankarsrums Pskf</t>
  </si>
  <si>
    <t>Lars Nord</t>
  </si>
  <si>
    <t>Arne Johansson</t>
  </si>
  <si>
    <t>Weine Hjalmarsson</t>
  </si>
  <si>
    <t>John-Åke Andersson</t>
  </si>
  <si>
    <t>Lennart Wåtz</t>
  </si>
  <si>
    <t>Carin Jansson</t>
  </si>
  <si>
    <t>C3</t>
  </si>
  <si>
    <t>Matti Ranta</t>
  </si>
  <si>
    <t>S</t>
  </si>
  <si>
    <t>Anders Hornwall</t>
  </si>
  <si>
    <t>Fredrik Strömberg</t>
  </si>
  <si>
    <t>Tommy Eklöf</t>
  </si>
  <si>
    <t>Mikael Karlsson</t>
  </si>
  <si>
    <t>Tyrone Åberg</t>
  </si>
  <si>
    <t>Krister Lundgren</t>
  </si>
  <si>
    <t>Anders Svensson</t>
  </si>
  <si>
    <t>Conny Petersson</t>
  </si>
  <si>
    <t>C2</t>
  </si>
  <si>
    <t>Anders Sundlöf</t>
  </si>
  <si>
    <t>Mikael Öberg</t>
  </si>
  <si>
    <t>Thomas Adolfsson</t>
  </si>
  <si>
    <t>Bengt Andersson</t>
  </si>
  <si>
    <t>Johan Almqvist</t>
  </si>
  <si>
    <t>C1</t>
  </si>
  <si>
    <t>Patrik Adolfsson</t>
  </si>
  <si>
    <t>Kim Johansson</t>
  </si>
  <si>
    <t>Nicklas Isaksson</t>
  </si>
  <si>
    <t>Benny Åkesson</t>
  </si>
  <si>
    <t>A3</t>
  </si>
  <si>
    <t>A2</t>
  </si>
  <si>
    <t>A1</t>
  </si>
  <si>
    <t>R3</t>
  </si>
  <si>
    <t>R2</t>
  </si>
  <si>
    <t>R1</t>
  </si>
  <si>
    <t>LAG C Öppen</t>
  </si>
  <si>
    <t>1.</t>
  </si>
  <si>
    <t>47/24</t>
  </si>
  <si>
    <t>138/71</t>
  </si>
  <si>
    <t>45/24</t>
  </si>
  <si>
    <t>41/23</t>
  </si>
  <si>
    <t>44/22</t>
  </si>
  <si>
    <t>40/22</t>
  </si>
  <si>
    <t>40/21</t>
  </si>
  <si>
    <t>43/22</t>
  </si>
  <si>
    <t>34/19</t>
  </si>
  <si>
    <t>46/24</t>
  </si>
  <si>
    <t>Snitt avrundat</t>
  </si>
  <si>
    <t>Snitt</t>
  </si>
  <si>
    <t>Totalt antal start</t>
  </si>
  <si>
    <t>Kalmar läns norra pistolskyttekrets</t>
  </si>
  <si>
    <t>Lagtävlingar</t>
  </si>
  <si>
    <t>Inviduellt</t>
  </si>
  <si>
    <t>Plac</t>
  </si>
  <si>
    <t>Resultat</t>
  </si>
  <si>
    <t>Std medalj</t>
  </si>
  <si>
    <t>Överums PK</t>
  </si>
  <si>
    <t>Patrik Andersson</t>
  </si>
  <si>
    <t>Roger Andersson</t>
  </si>
  <si>
    <t>Västerviks PSF</t>
  </si>
  <si>
    <t>Ankarsrums PF</t>
  </si>
  <si>
    <t>Niclas Nilsson</t>
  </si>
  <si>
    <t>Vimmerby PSK</t>
  </si>
  <si>
    <t>Fredrik Igelström</t>
  </si>
  <si>
    <t>Silver</t>
  </si>
  <si>
    <t>Brons</t>
  </si>
  <si>
    <t>Hultsfreds PK</t>
  </si>
  <si>
    <t>Pontus Karlsson</t>
  </si>
  <si>
    <t>Magnus Rosberg</t>
  </si>
  <si>
    <t>Mikael Nilsson</t>
  </si>
  <si>
    <t>Tomas Jonsson</t>
  </si>
  <si>
    <t>Peder Carlsson</t>
  </si>
  <si>
    <t>Klara Eriksson</t>
  </si>
  <si>
    <t>D1</t>
  </si>
  <si>
    <t>D2</t>
  </si>
  <si>
    <t>Annelie Wirskog</t>
  </si>
  <si>
    <t>D3</t>
  </si>
  <si>
    <t>VY</t>
  </si>
  <si>
    <t>Krister Retzman</t>
  </si>
  <si>
    <t>Börje Thuresson</t>
  </si>
  <si>
    <t>Anders Edvardsson</t>
  </si>
  <si>
    <t>Vy</t>
  </si>
  <si>
    <t>VÄ</t>
  </si>
  <si>
    <t>Nils-Erik Hollander</t>
  </si>
  <si>
    <t>Nils-Gunnar Karlsson</t>
  </si>
  <si>
    <t xml:space="preserve">Krister Retzman </t>
  </si>
  <si>
    <t xml:space="preserve">  </t>
  </si>
  <si>
    <t>Pontus</t>
  </si>
  <si>
    <t>Karlsson</t>
  </si>
  <si>
    <t>Thomas</t>
  </si>
  <si>
    <t>Mats</t>
  </si>
  <si>
    <t>Ewa Guzenda</t>
  </si>
  <si>
    <t>Rolf</t>
  </si>
  <si>
    <t>Burman</t>
  </si>
  <si>
    <t>Bengt</t>
  </si>
  <si>
    <t>Carlson</t>
  </si>
  <si>
    <t>Johansson</t>
  </si>
  <si>
    <t>Lasse</t>
  </si>
  <si>
    <t>Wikström</t>
  </si>
  <si>
    <t>Lars</t>
  </si>
  <si>
    <t>Nordh</t>
  </si>
  <si>
    <t>Hollander</t>
  </si>
  <si>
    <t>C-G</t>
  </si>
  <si>
    <t>Lindberg</t>
  </si>
  <si>
    <t>Börje</t>
  </si>
  <si>
    <t>Thuresson</t>
  </si>
  <si>
    <t>Krister</t>
  </si>
  <si>
    <t>Åke</t>
  </si>
  <si>
    <t>Eriksson</t>
  </si>
  <si>
    <t>Lennart</t>
  </si>
  <si>
    <t>Wåtz</t>
  </si>
  <si>
    <t>Peter</t>
  </si>
  <si>
    <t>Gustavsson</t>
  </si>
  <si>
    <t>Tomas</t>
  </si>
  <si>
    <t>Jonsson</t>
  </si>
  <si>
    <t>Christer</t>
  </si>
  <si>
    <t>Fredrik</t>
  </si>
  <si>
    <t>Strömberg</t>
  </si>
  <si>
    <t>Peder</t>
  </si>
  <si>
    <t>Conny</t>
  </si>
  <si>
    <t>Petersson</t>
  </si>
  <si>
    <t>Mikael</t>
  </si>
  <si>
    <t>Lundgren</t>
  </si>
  <si>
    <t>Nilsson</t>
  </si>
  <si>
    <t>Matti</t>
  </si>
  <si>
    <t>Ranta</t>
  </si>
  <si>
    <t>Örjan</t>
  </si>
  <si>
    <t>Anders</t>
  </si>
  <si>
    <t>Henrik</t>
  </si>
  <si>
    <t>Ek</t>
  </si>
  <si>
    <t>Andersson</t>
  </si>
  <si>
    <t>Kim</t>
  </si>
  <si>
    <t>Öberg</t>
  </si>
  <si>
    <t>Patrik</t>
  </si>
  <si>
    <t>Nicklas</t>
  </si>
  <si>
    <t>Isaksson</t>
  </si>
  <si>
    <t>Niclas</t>
  </si>
  <si>
    <t>Benny</t>
  </si>
  <si>
    <t>Åkesson</t>
  </si>
  <si>
    <t>CD3</t>
  </si>
  <si>
    <t>Carin</t>
  </si>
  <si>
    <t>Jansson</t>
  </si>
  <si>
    <t>CD2</t>
  </si>
  <si>
    <t>CD1</t>
  </si>
  <si>
    <t>Klara</t>
  </si>
  <si>
    <t>Cjun</t>
  </si>
  <si>
    <t>Olle</t>
  </si>
  <si>
    <t>Ohlsen</t>
  </si>
  <si>
    <t>Robert Svensson</t>
  </si>
  <si>
    <t>A</t>
  </si>
  <si>
    <t>Klass1</t>
  </si>
  <si>
    <t>Plats</t>
  </si>
  <si>
    <t>Klubb</t>
  </si>
  <si>
    <t>Tot</t>
  </si>
  <si>
    <t>Stm</t>
  </si>
  <si>
    <t>Kratz, Kalle</t>
  </si>
  <si>
    <t xml:space="preserve"> 34/20</t>
  </si>
  <si>
    <t xml:space="preserve"> 29/16</t>
  </si>
  <si>
    <t>Isaksson, Niklas</t>
  </si>
  <si>
    <t>Klass2</t>
  </si>
  <si>
    <t>Ankarsrums PSF</t>
  </si>
  <si>
    <t xml:space="preserve"> 40/23</t>
  </si>
  <si>
    <t>Andersson, Peter</t>
  </si>
  <si>
    <t xml:space="preserve"> 30/18</t>
  </si>
  <si>
    <t>Klass3</t>
  </si>
  <si>
    <t>Ranta, Matti</t>
  </si>
  <si>
    <t xml:space="preserve"> 46/24</t>
  </si>
  <si>
    <t xml:space="preserve"> 43/24</t>
  </si>
  <si>
    <t>Strömberg, Fredrik</t>
  </si>
  <si>
    <t xml:space="preserve"> 44/25</t>
  </si>
  <si>
    <t>C</t>
  </si>
  <si>
    <t>Johansson, Kim</t>
  </si>
  <si>
    <t xml:space="preserve"> 41/22</t>
  </si>
  <si>
    <t xml:space="preserve">Adolfsson, Patrik </t>
  </si>
  <si>
    <t xml:space="preserve"> 40/22</t>
  </si>
  <si>
    <t>Igelström, Fredrik</t>
  </si>
  <si>
    <t xml:space="preserve"> 32/20</t>
  </si>
  <si>
    <t>Lindsköld, Thomas</t>
  </si>
  <si>
    <t xml:space="preserve"> 46/25</t>
  </si>
  <si>
    <t>Wirskog, Mats</t>
  </si>
  <si>
    <t xml:space="preserve"> 42/23</t>
  </si>
  <si>
    <t xml:space="preserve"> 47/25</t>
  </si>
  <si>
    <t>Pettersson, Conny</t>
  </si>
  <si>
    <t>Svensson, Robert</t>
  </si>
  <si>
    <t xml:space="preserve"> 45/25</t>
  </si>
  <si>
    <t>Carlsson, Peder</t>
  </si>
  <si>
    <t>Jägerö, Åke</t>
  </si>
  <si>
    <t xml:space="preserve"> 45/24</t>
  </si>
  <si>
    <t>Damklass1</t>
  </si>
  <si>
    <t xml:space="preserve"> 33/22</t>
  </si>
  <si>
    <t xml:space="preserve"> 42/25</t>
  </si>
  <si>
    <t>Damklass3</t>
  </si>
  <si>
    <t>Wirskog, Annelie</t>
  </si>
  <si>
    <t xml:space="preserve"> 44/24</t>
  </si>
  <si>
    <t>Juniorklass</t>
  </si>
  <si>
    <t>Jansson, Olle</t>
  </si>
  <si>
    <t xml:space="preserve"> 33/20</t>
  </si>
  <si>
    <t>VeteranklassYngre</t>
  </si>
  <si>
    <t>Hultsfreds PSK</t>
  </si>
  <si>
    <t>Retzman, Krister</t>
  </si>
  <si>
    <t xml:space="preserve"> 41/23</t>
  </si>
  <si>
    <t>VeteranklassÄldre</t>
  </si>
  <si>
    <t>Burman, Rolf</t>
  </si>
  <si>
    <t xml:space="preserve"> 41/24</t>
  </si>
  <si>
    <t>Wikström, Lasse</t>
  </si>
  <si>
    <t>Carlsson, Bengt</t>
  </si>
  <si>
    <t>Johansson, Arne</t>
  </si>
  <si>
    <t>R</t>
  </si>
  <si>
    <t xml:space="preserve"> 35/22</t>
  </si>
  <si>
    <t>Åke Jägerö</t>
  </si>
  <si>
    <t>Peter Gustavsson</t>
  </si>
  <si>
    <t>Kretsfält 6,  2014</t>
  </si>
  <si>
    <t>Stationer</t>
  </si>
  <si>
    <t>VäC</t>
  </si>
  <si>
    <t>Lars Nordh</t>
  </si>
  <si>
    <t>Nilserik Hollander</t>
  </si>
  <si>
    <t>VyC</t>
  </si>
  <si>
    <t>JC</t>
  </si>
  <si>
    <t>3DC</t>
  </si>
  <si>
    <t>3C</t>
  </si>
  <si>
    <t>2DC</t>
  </si>
  <si>
    <t>2C</t>
  </si>
  <si>
    <t>1DC</t>
  </si>
  <si>
    <t>Sofia Åkesson</t>
  </si>
  <si>
    <t>1C</t>
  </si>
  <si>
    <t>Kalle Kratz</t>
  </si>
  <si>
    <t>Niklas Nilsson</t>
  </si>
  <si>
    <t>Gustaf Gyllenram</t>
  </si>
  <si>
    <t>3R</t>
  </si>
  <si>
    <t>3B</t>
  </si>
  <si>
    <t>3A</t>
  </si>
  <si>
    <t>2R</t>
  </si>
  <si>
    <t>2A</t>
  </si>
  <si>
    <t>Stefan Gustafsson</t>
  </si>
  <si>
    <t>1R</t>
  </si>
  <si>
    <t>1A</t>
  </si>
  <si>
    <t>Kretserien i fält 2015</t>
  </si>
  <si>
    <t xml:space="preserve">Mikael Öberg      </t>
  </si>
  <si>
    <t>Tim Eriksson</t>
  </si>
  <si>
    <t>Jonny Karlsson</t>
  </si>
  <si>
    <t>Ulf Green</t>
  </si>
  <si>
    <t>Andreas Ege</t>
  </si>
  <si>
    <t>Emil Mikaelsson</t>
  </si>
  <si>
    <t>Daniel Lindström</t>
  </si>
  <si>
    <t>Rasmusson, Mats</t>
  </si>
  <si>
    <t>Bauer, Rudolf</t>
  </si>
  <si>
    <t>Henrik Eek</t>
  </si>
  <si>
    <t>Patrik Möller</t>
  </si>
  <si>
    <t>Christian Andersson</t>
  </si>
  <si>
    <t>Leif Ågren</t>
  </si>
  <si>
    <t>Klass C 2</t>
  </si>
  <si>
    <t>Ulf Gardelin</t>
  </si>
  <si>
    <t>Mats Rasmusson</t>
  </si>
  <si>
    <t>Rudolf Bauer</t>
  </si>
  <si>
    <t>Hultsfred PSK</t>
  </si>
  <si>
    <t>Patrik Holmberg</t>
  </si>
  <si>
    <t>Tobias Bernljung</t>
  </si>
  <si>
    <t>Gustav Gyllenram</t>
  </si>
  <si>
    <t>Kaj Tengbom</t>
  </si>
  <si>
    <t>Fredrik Petersson</t>
  </si>
  <si>
    <t>Mari Sellin</t>
  </si>
  <si>
    <t>Hans Eklund</t>
  </si>
  <si>
    <t xml:space="preserve">Carin Jansson </t>
  </si>
  <si>
    <t>Stefan Gustavsson</t>
  </si>
  <si>
    <t>Christoffer Glinge</t>
  </si>
  <si>
    <t>Anders Hornvall</t>
  </si>
  <si>
    <t>Kretsserien i fält 2015</t>
  </si>
  <si>
    <t xml:space="preserve">4/3 3/2 4/2 6/2 3/3 4/3 6/1 4/4 </t>
  </si>
  <si>
    <t>Lindström, Daniel</t>
  </si>
  <si>
    <t xml:space="preserve">3/2 5/2 4/2 5/2 2/2 4/3 3/1 3/2 </t>
  </si>
  <si>
    <t xml:space="preserve">3/2 2/1 2/2 0/0 4/4 1/1 1/1 0/0 </t>
  </si>
  <si>
    <t xml:space="preserve"> 13/11</t>
  </si>
  <si>
    <t xml:space="preserve">2/1 0/0 0/0 3/2 2/2 1/1 1/1 3/2 </t>
  </si>
  <si>
    <t xml:space="preserve"> 12/9</t>
  </si>
  <si>
    <t>Hollander, Nils-Erik</t>
  </si>
  <si>
    <t xml:space="preserve">6/3 4/2 1/1 3/2 4/4 2/2 5/1 5/3 </t>
  </si>
  <si>
    <t xml:space="preserve">6/3 6/2 6/4 6/2 5/5 6/4 6/1 6/4 </t>
  </si>
  <si>
    <t>Anderssoon, Peter</t>
  </si>
  <si>
    <t xml:space="preserve">6/3 6/2 2/2 6/2 6/6 6/4 3/1 6/4 </t>
  </si>
  <si>
    <t>Nilsson, Mikael</t>
  </si>
  <si>
    <t xml:space="preserve">6/3 6/2 5/3 6/2 4/4 4/3 3/1 6/4 </t>
  </si>
  <si>
    <t>Carlsson, Peter</t>
  </si>
  <si>
    <t xml:space="preserve">4/2 4/2 4/3 4/2 2/2 2/2 2/1 3/3 </t>
  </si>
  <si>
    <t xml:space="preserve"> 25/17</t>
  </si>
  <si>
    <t xml:space="preserve">5/3 6/2 4/2 4/2 4/4 3/3 4/1 2/2 </t>
  </si>
  <si>
    <t xml:space="preserve"> 32/19</t>
  </si>
  <si>
    <t>Hornwall, Anders</t>
  </si>
  <si>
    <t xml:space="preserve">6/3 6/2 5/3 6/2 6/6 5/4 6/1 6/4 </t>
  </si>
  <si>
    <t>Ege, Andreas</t>
  </si>
  <si>
    <t xml:space="preserve">6/3 6/2 6/4 6/2 5/5 5/3 6/1 6/4 </t>
  </si>
  <si>
    <t xml:space="preserve">5/3 5/2 5/4 6/2 4/4 6/4 6/1 6/4 </t>
  </si>
  <si>
    <t xml:space="preserve">6/3 6/2 5/3 6/2 4/4 5/4 6/1 5/3 </t>
  </si>
  <si>
    <t xml:space="preserve"> 43/22</t>
  </si>
  <si>
    <t>Mikaelsson, Emil</t>
  </si>
  <si>
    <t xml:space="preserve">6/3 5/2 4/4 6/2 3/3 6/4 5/1 5/3 </t>
  </si>
  <si>
    <t>Adolfsson, Patrik</t>
  </si>
  <si>
    <t xml:space="preserve">6/3 4/2 2/2 6/2 3/3 6/4 5/1 6/4 </t>
  </si>
  <si>
    <t xml:space="preserve"> 38/21</t>
  </si>
  <si>
    <t xml:space="preserve">4/3 5/2 4/4 5/2 4/4 5/4 6/1 2/2 </t>
  </si>
  <si>
    <t xml:space="preserve">4/3 4/2 4/4 5/2 3/3 4/4 5/1 4/2 </t>
  </si>
  <si>
    <t xml:space="preserve"> 33/21</t>
  </si>
  <si>
    <t>Nilsson, Niklas</t>
  </si>
  <si>
    <t xml:space="preserve">3/2 4/2 4/4 4/2 4/4 5/3 4/1 4/2 </t>
  </si>
  <si>
    <t xml:space="preserve">4/2 3/2 6/4 4/2 3/3 3/3 3/1 5/3 </t>
  </si>
  <si>
    <t xml:space="preserve"> 31/20</t>
  </si>
  <si>
    <t xml:space="preserve">5/3 4/2 4/4 3/2 5/5 6/4 3/1 0/0 </t>
  </si>
  <si>
    <t xml:space="preserve"> 30/21</t>
  </si>
  <si>
    <t xml:space="preserve">4/3 3/2 4/3 4/2 5/5 4/4 3/1 2/2 </t>
  </si>
  <si>
    <t xml:space="preserve"> 29/22</t>
  </si>
  <si>
    <t>Eriksson, Tim</t>
  </si>
  <si>
    <t xml:space="preserve">6/3 4/2 4/2 6/2 6/6 5/4 5/1 6/4 </t>
  </si>
  <si>
    <t xml:space="preserve"> 42/24</t>
  </si>
  <si>
    <t>Karlsson, Jonny</t>
  </si>
  <si>
    <t xml:space="preserve">6/3 4/2 6/4 6/2 4/4 3/3 6/1 5/4 </t>
  </si>
  <si>
    <t xml:space="preserve">5/3 6/2 4/2 6/2 6/6 5/4 4/1 2/2 </t>
  </si>
  <si>
    <t xml:space="preserve"> 38/22</t>
  </si>
  <si>
    <t>Gustavsson, Peter</t>
  </si>
  <si>
    <t xml:space="preserve">6/3 3/2 5/3 4/2 5/5 5/3 6/1 3/2 </t>
  </si>
  <si>
    <t xml:space="preserve"> 37/21</t>
  </si>
  <si>
    <t>Green, Ulf</t>
  </si>
  <si>
    <t xml:space="preserve">5/3 4/2 5/4 4/2 4/4 4/3 3/1 4/3 </t>
  </si>
  <si>
    <t>Adolfsson, Tomas</t>
  </si>
  <si>
    <t xml:space="preserve">5/3 2/2 2/2 6/2 2/2 3/2 6/1 6/4 </t>
  </si>
  <si>
    <t xml:space="preserve"> 32/18</t>
  </si>
  <si>
    <t xml:space="preserve">6/3 6/2 6/4 6/2 6/6 6/4 6/1 6/4 </t>
  </si>
  <si>
    <t xml:space="preserve"> 48/26</t>
  </si>
  <si>
    <t xml:space="preserve">5/3 5/2 6/4 6/2 6/6 6/4 6/1 6/4 </t>
  </si>
  <si>
    <t xml:space="preserve"> 46/26</t>
  </si>
  <si>
    <t xml:space="preserve">6/3 5/2 6/4 6/2 5/5 6/4 6/1 6/4 </t>
  </si>
  <si>
    <t>Andersson, Bengt</t>
  </si>
  <si>
    <t xml:space="preserve">Svensson, Robert </t>
  </si>
  <si>
    <t xml:space="preserve">6/3 4/2 6/4 6/2 5/5 6/4 6/1 6/4 </t>
  </si>
  <si>
    <t>Lundgren, Krister</t>
  </si>
  <si>
    <t xml:space="preserve">5/3 5/2 6/4 6/2 6/6 5/3 6/1 6/4 </t>
  </si>
  <si>
    <t xml:space="preserve">6/3 4/2 6/4 5/2 6/6 5/3 6/1 6/4 </t>
  </si>
  <si>
    <t>Åberg, Tyrone</t>
  </si>
  <si>
    <t xml:space="preserve">6/3 5/2 5/3 6/2 6/6 5/3 5/1 6/4 </t>
  </si>
  <si>
    <t>Svensson, Anders</t>
  </si>
  <si>
    <t xml:space="preserve">4/3 5/2 6/4 6/2 6/6 4/3 6/1 6/4 </t>
  </si>
  <si>
    <t xml:space="preserve"> 43/25</t>
  </si>
  <si>
    <t xml:space="preserve">6/3 4/2 5/4 5/2 5/5 6/4 6/1 5/3 </t>
  </si>
  <si>
    <t xml:space="preserve">6/3 5/2 5/3 4/2 5/5 5/4 6/1 6/4 </t>
  </si>
  <si>
    <t xml:space="preserve">5/3 6/2 5/3 5/2 5/5 4/3 6/1 6/4 </t>
  </si>
  <si>
    <t xml:space="preserve">3/2 3/2 5/3 5/2 6/6 6/4 5/1 6/4 </t>
  </si>
  <si>
    <t xml:space="preserve"> 39/24</t>
  </si>
  <si>
    <t>öberg, Mikel</t>
  </si>
  <si>
    <t xml:space="preserve">5/3 4/2 2/2 1/1 3/3 5/4 5/1 6/4 </t>
  </si>
  <si>
    <t>Lundgren, Emma</t>
  </si>
  <si>
    <t xml:space="preserve">2/2 3/1 2/1 3/2 6/6 2/2 1/1 3/2 </t>
  </si>
  <si>
    <t xml:space="preserve"> 22/17</t>
  </si>
  <si>
    <t xml:space="preserve">5/3 5/2 5/3 6/2 6/6 6/4 4/1 5/3 </t>
  </si>
  <si>
    <t>Lindsköld, Alma</t>
  </si>
  <si>
    <t xml:space="preserve">4/3 3/2 2/2 5/2 3/3 5/4 3/1 6/4 </t>
  </si>
  <si>
    <t xml:space="preserve"> 31/21</t>
  </si>
  <si>
    <t xml:space="preserve">6/3 3/2 1/1 5/2 4/4 3/3 5/1 4/2 </t>
  </si>
  <si>
    <t xml:space="preserve"> 31/18</t>
  </si>
  <si>
    <t xml:space="preserve">6/3 6/2 6/4 5/2 6/6 6/4 6/1 6/4 </t>
  </si>
  <si>
    <t xml:space="preserve"> 47/26</t>
  </si>
  <si>
    <t>Andersson, John-Åke</t>
  </si>
  <si>
    <t xml:space="preserve">6/3 6/2 5/4 6/2 5/5 6/4 6/1 5/3 </t>
  </si>
  <si>
    <t>Edvardsson, Anders</t>
  </si>
  <si>
    <t xml:space="preserve">5/3 3/2 4/3 4/2 1/1 5/3 4/1 4/3 </t>
  </si>
  <si>
    <t xml:space="preserve">5/3 6/2 5/3 5/2 5/5 4/3 6/1 5/4 </t>
  </si>
  <si>
    <t xml:space="preserve">4/3 5/2 4/2 6/2 5/5 6/4 6/1 5/3 </t>
  </si>
  <si>
    <t xml:space="preserve">4/3 6/2 6/4 6/2 5/5 3/3 4/1 4/2 </t>
  </si>
  <si>
    <t xml:space="preserve">5/3 5/2 5/3 5/2 6/6 0/0 5/1 6/4 </t>
  </si>
  <si>
    <t xml:space="preserve">3/3 4/2 3/2 5/2 3/3 6/4 5/1 3/2 </t>
  </si>
  <si>
    <t xml:space="preserve">6/3 6/2 4/4 3/2 5/5 6/4 6/1 6/4 </t>
  </si>
  <si>
    <t xml:space="preserve">5/3 6/2 2/2 4/2 4/4 3/3 5/1 4/3 </t>
  </si>
  <si>
    <t xml:space="preserve">6/3 5/2 5/4 6/2 5/5 5/4 6/1 4/3 </t>
  </si>
  <si>
    <t xml:space="preserve">5/3 6/2 6/4 5/2 4/4 4/2 5/1 4/3 </t>
  </si>
  <si>
    <t xml:space="preserve"> 39/21</t>
  </si>
  <si>
    <t xml:space="preserve">2/1 5/2 5/3 4/2 4/4 4/3 5/1 4/3 </t>
  </si>
  <si>
    <t xml:space="preserve"> 33/19</t>
  </si>
  <si>
    <t xml:space="preserve">5/3 3/1 2/2 4/2 5/5 3/2 5/1 5/3 </t>
  </si>
  <si>
    <t xml:space="preserve">5/3 4/2 4/2 5/2 3/3 2/2 3/1 5/4 </t>
  </si>
  <si>
    <t xml:space="preserve"> 31/19</t>
  </si>
  <si>
    <t xml:space="preserve">4/3 3/2 4/3 4/2 1/1 2/1 5/1 5/4 </t>
  </si>
  <si>
    <t xml:space="preserve"> 28/17</t>
  </si>
  <si>
    <t xml:space="preserve">6/3 2/1 0/0 1/1 3/3 2/2 2/1 3/3 </t>
  </si>
  <si>
    <t xml:space="preserve"> 19/14</t>
  </si>
  <si>
    <t xml:space="preserve">6/3 6/2 6/4 6/2 6/6 5/4 6/1 6/4 </t>
  </si>
  <si>
    <t xml:space="preserve">6/3 6/2 6/4 6/2 6/6 5/3 6/1 6/4 </t>
  </si>
  <si>
    <t xml:space="preserve">6/3 6/2 5/4 6/2 4/4 6/4 6/1 6/4 </t>
  </si>
  <si>
    <t xml:space="preserve">6/3 5/2 3/2 6/2 6/6 6/4 6/1 6/4 </t>
  </si>
  <si>
    <t xml:space="preserve">6/3 5/2 3/3 6/2 5/5 6/4 6/1 6/4 </t>
  </si>
  <si>
    <t xml:space="preserve">6/3 5/2 4/3 4/2 3/3 4/3 6/1 6/4 </t>
  </si>
  <si>
    <t xml:space="preserve">6/3 3/2 3/1 5/2 5/5 4/3 6/1 6/4 </t>
  </si>
  <si>
    <t xml:space="preserve">6/3 3/2 2/1 6/2 3/3 5/3 6/1 5/3 </t>
  </si>
  <si>
    <t xml:space="preserve"> 36/18</t>
  </si>
  <si>
    <t xml:space="preserve">0/0 5/2 2/2 5/2 4/4 1/1 5/1 5/3 </t>
  </si>
  <si>
    <t xml:space="preserve"> 27/15</t>
  </si>
  <si>
    <t>Vimmerby Kretsfält nr 2 2015</t>
  </si>
  <si>
    <t>Summa</t>
  </si>
  <si>
    <t>Tr</t>
  </si>
  <si>
    <t>Ta</t>
  </si>
  <si>
    <t xml:space="preserve">Tyrone Åberg </t>
  </si>
  <si>
    <t>B-vapen</t>
  </si>
  <si>
    <t>Std.M</t>
  </si>
  <si>
    <t>Örjan Gutavsson</t>
  </si>
  <si>
    <t>Bengt Karlsson</t>
  </si>
  <si>
    <t>Mats Rasmussen</t>
  </si>
  <si>
    <t>C öppen</t>
  </si>
  <si>
    <t>P</t>
  </si>
  <si>
    <t>Lag veteran C</t>
  </si>
  <si>
    <t>Lag Dam</t>
  </si>
  <si>
    <t>Lag grov</t>
  </si>
  <si>
    <t>Starter per förening 2014</t>
  </si>
  <si>
    <t>Starter per förening 2015</t>
  </si>
  <si>
    <t>Emma Lundgren</t>
  </si>
  <si>
    <t>Emmelie Mikkonen</t>
  </si>
  <si>
    <t xml:space="preserve">Anders Edvardsson     </t>
  </si>
  <si>
    <t>Fredrik Zettergren</t>
  </si>
  <si>
    <t>Kretsfält nr 4</t>
  </si>
  <si>
    <t>Åke Eriksson</t>
  </si>
  <si>
    <t xml:space="preserve">Nils Erik Hollander  </t>
  </si>
  <si>
    <t>FredrikZettergren</t>
  </si>
  <si>
    <t>Olof Rubin</t>
  </si>
  <si>
    <t>Thomas Lindsköld</t>
  </si>
  <si>
    <t xml:space="preserve">5/3 5/3 6/3 5/2 5/2 6/4 5/4 5/3 </t>
  </si>
  <si>
    <t xml:space="preserve">1/1 3/3 4/3 5/2 5/2 4/3 4/3 2/2 </t>
  </si>
  <si>
    <t xml:space="preserve"> 28/19</t>
  </si>
  <si>
    <t>Isaksson, Nicklas</t>
  </si>
  <si>
    <t xml:space="preserve">4/3 3/3 2/2 3/2 4/2 5/3 1/1 2/2 </t>
  </si>
  <si>
    <t xml:space="preserve"> 24/18</t>
  </si>
  <si>
    <t>Karlsson, Pontus</t>
  </si>
  <si>
    <t xml:space="preserve">4/2 5/3 4/2 4/2 3/2 6/4 5/4 5/3 </t>
  </si>
  <si>
    <t xml:space="preserve"> 36/22</t>
  </si>
  <si>
    <t xml:space="preserve">4/3 5/2 6/3 4/2 5/2 3/2 6/5 3/2 </t>
  </si>
  <si>
    <t xml:space="preserve"> 36/21</t>
  </si>
  <si>
    <t>Wåtz, Lennart</t>
  </si>
  <si>
    <t xml:space="preserve">4/3 6/3 4/2 6/2 5/2 3/2 3/3 4/3 </t>
  </si>
  <si>
    <t xml:space="preserve"> 35/20</t>
  </si>
  <si>
    <t>Glinge, Christoffer</t>
  </si>
  <si>
    <t xml:space="preserve">1/1 2/2 1/1 1/1 2/1 1/1 1/1 0/0 </t>
  </si>
  <si>
    <t xml:space="preserve"> 9/8</t>
  </si>
  <si>
    <t>Rantta, Matti</t>
  </si>
  <si>
    <t xml:space="preserve">6/3 5/3 5/3 6/2 6/2 6/4 6/5 6/3 </t>
  </si>
  <si>
    <t xml:space="preserve">5/3 6/3 6/3 5/2 6/2 5/3 5/4 5/3 </t>
  </si>
  <si>
    <t xml:space="preserve"> 43/23</t>
  </si>
  <si>
    <t xml:space="preserve">4/3 4/2 4/3 6/2 4/2 5/3 3/3 3/2 </t>
  </si>
  <si>
    <t>Åkesson, Benny</t>
  </si>
  <si>
    <t xml:space="preserve">4/2 4/3 3/3 2/1 3/2 5/3 0/0 2/2 </t>
  </si>
  <si>
    <t xml:space="preserve"> 23/16</t>
  </si>
  <si>
    <t xml:space="preserve">6/3 6/3 6/3 6/2 6/2 6/4 5/4 6/3 </t>
  </si>
  <si>
    <t xml:space="preserve"> 47/24</t>
  </si>
  <si>
    <t xml:space="preserve">6/3 5/2 5/3 6/2 6/2 6/4 6/5 6/3 </t>
  </si>
  <si>
    <t>Holmberg, Patrik</t>
  </si>
  <si>
    <t xml:space="preserve">6/3 6/3 4/2 6/2 4/2 4/3 6/5 5/3 </t>
  </si>
  <si>
    <t xml:space="preserve">6/3 5/3 3/2 6/2 6/2 5/4 6/5 3/2 </t>
  </si>
  <si>
    <t xml:space="preserve">5/3 5/2 4/3 6/2 3/2 5/4 5/4 6/3 </t>
  </si>
  <si>
    <t xml:space="preserve"> 39/23</t>
  </si>
  <si>
    <t>Gardelin, Ulf</t>
  </si>
  <si>
    <t xml:space="preserve">4/3 4/2 5/3 6/2 6/2 4/2 5/5 4/3 </t>
  </si>
  <si>
    <t xml:space="preserve">4/3 6/3 2/1 3/2 6/2 5/3 6/5 4/3 </t>
  </si>
  <si>
    <t xml:space="preserve">4/3 5/3 4/2 6/2 5/2 3/2 4/4 5/3 </t>
  </si>
  <si>
    <t xml:space="preserve">3/2 2/1 6/3 6/2 6/2 4/3 3/2 5/3 </t>
  </si>
  <si>
    <t xml:space="preserve"> 35/18</t>
  </si>
  <si>
    <t>Igelström, Frdrik</t>
  </si>
  <si>
    <t xml:space="preserve">6/3 2/1 5/3 6/2 5/2 5/3 3/3 2/2 </t>
  </si>
  <si>
    <t xml:space="preserve"> 34/19</t>
  </si>
  <si>
    <t>Nilsson, Niclas</t>
  </si>
  <si>
    <t xml:space="preserve">4/2 0/0 1/1 6/2 3/2 4/3 5/5 5/3 </t>
  </si>
  <si>
    <t xml:space="preserve"> 28/18</t>
  </si>
  <si>
    <t>Tengbom, Kaj</t>
  </si>
  <si>
    <t xml:space="preserve">1/1 6/3 3/2 3/2 3/2 2/2 3/2 5/3 </t>
  </si>
  <si>
    <t xml:space="preserve"> 26/17</t>
  </si>
  <si>
    <t xml:space="preserve">4/2 1/1 3/3 4/2 6/2 4/3 3/3 0/0 </t>
  </si>
  <si>
    <t xml:space="preserve"> 25/16</t>
  </si>
  <si>
    <t>Pettersson, Fredrik</t>
  </si>
  <si>
    <t xml:space="preserve">1/1 6/3 0/0 2/2 3/2 1/1 5/4 3/3 </t>
  </si>
  <si>
    <t xml:space="preserve"> 21/16</t>
  </si>
  <si>
    <t>Bernljung, Tobias</t>
  </si>
  <si>
    <t xml:space="preserve">0/0 0/0 2/1 6/2 4/2 3/2 1/1 3/2 </t>
  </si>
  <si>
    <t xml:space="preserve"> 19/10</t>
  </si>
  <si>
    <t xml:space="preserve">6/3 5/3 4/3 6/2 6/2 5/3 6/5 6/3 </t>
  </si>
  <si>
    <t xml:space="preserve">5/3 5/3 6/3 6/2 6/2 6/4 3/2 6/3 </t>
  </si>
  <si>
    <t>Eklöf, Tommy</t>
  </si>
  <si>
    <t xml:space="preserve">5/3 4/3 5/3 6/2 6/2 5/3 5/5 6/3 </t>
  </si>
  <si>
    <t xml:space="preserve">4/3 6/3 5/3 6/2 6/2 5/3 5/4 5/3 </t>
  </si>
  <si>
    <t>Almqvist, Johan</t>
  </si>
  <si>
    <t xml:space="preserve">1/1 1/1 0/0 3/2 3/2 1/1 2/2 1/1 </t>
  </si>
  <si>
    <t xml:space="preserve"> 12/10</t>
  </si>
  <si>
    <t xml:space="preserve">6/3 6/3 6/3 6/2 6/2 6/4 6/5 6/3 </t>
  </si>
  <si>
    <t xml:space="preserve"> 48/25</t>
  </si>
  <si>
    <t>Jonsson, Tomas</t>
  </si>
  <si>
    <t xml:space="preserve">5/3 6/3 6/3 6/2 6/2 6/4 6/5 6/3 </t>
  </si>
  <si>
    <t xml:space="preserve">6/3 6/3 5/3 6/2 6/2 6/4 6/5 6/3 </t>
  </si>
  <si>
    <t>Petersson, Conny</t>
  </si>
  <si>
    <t xml:space="preserve">5/3 6/3 6/3 6/2 6/2 5/3 6/5 6/3 </t>
  </si>
  <si>
    <t xml:space="preserve">6/3 6/3 6/3 5/2 6/2 6/4 5/5 5/3 </t>
  </si>
  <si>
    <t xml:space="preserve">6/3 6/3 6/3 6/2 6/2 6/4 6/5 3/2 </t>
  </si>
  <si>
    <t>Karlsson, Mikael</t>
  </si>
  <si>
    <t xml:space="preserve">5/3 6/3 5/3 6/2 5/2 6/4 5/4 6/3 </t>
  </si>
  <si>
    <t>Gustavsson, Örjan</t>
  </si>
  <si>
    <t xml:space="preserve">5/3 6/3 6/3 6/2 6/2 4/2 6/5 5/3 </t>
  </si>
  <si>
    <t xml:space="preserve"> 44/23</t>
  </si>
  <si>
    <t>Eklund, Christer</t>
  </si>
  <si>
    <t xml:space="preserve">6/3 5/3 6/3 6/2 6/2 6/4 3/2 6/3 </t>
  </si>
  <si>
    <t xml:space="preserve"> 44/22</t>
  </si>
  <si>
    <t>Öberg, Mikael</t>
  </si>
  <si>
    <t xml:space="preserve">3/2 6/3 6/3 6/2 6/2 4/3 6/5 4/3 </t>
  </si>
  <si>
    <t xml:space="preserve">Andersson, Bengt </t>
  </si>
  <si>
    <t xml:space="preserve">6/3 4/2 4/3 6/2 6/2 5/4 5/4 4/1 </t>
  </si>
  <si>
    <t xml:space="preserve"> 40/21</t>
  </si>
  <si>
    <t xml:space="preserve">5/3 6/3 4/3 6/2 3/2 4/3 5/4 5/3 </t>
  </si>
  <si>
    <t xml:space="preserve"> 38/23</t>
  </si>
  <si>
    <t>Mikkonen, Emmelie</t>
  </si>
  <si>
    <t xml:space="preserve">0/0 5/2 2/2 3/2 3/2 1/1 3/2 1/1 </t>
  </si>
  <si>
    <t xml:space="preserve"> 18/12</t>
  </si>
  <si>
    <t>Åkesson, Sofia</t>
  </si>
  <si>
    <t xml:space="preserve">2/1 5/3 0/0 2/1 3/1 2/1 1/1 1/1 </t>
  </si>
  <si>
    <t xml:space="preserve"> 16/9</t>
  </si>
  <si>
    <t xml:space="preserve">5/3 6/3 6/3 6/2 5/2 4/3 5/4 5/2 </t>
  </si>
  <si>
    <t xml:space="preserve"> 42/22</t>
  </si>
  <si>
    <t xml:space="preserve">4/2 5/3 3/3 5/2 6/2 4/3 2/2 5/3 </t>
  </si>
  <si>
    <t xml:space="preserve">5/3 5/3 5/3 6/2 6/2 6/4 5/5 5/3 </t>
  </si>
  <si>
    <t>Edwardsson, Anders</t>
  </si>
  <si>
    <t xml:space="preserve">3/2 1/1 4/3 6/2 4/2 5/4 6/5 4/3 </t>
  </si>
  <si>
    <t xml:space="preserve">6/3 5/3 6/3 5/2 4/2 6/4 5/4 6/3 </t>
  </si>
  <si>
    <t xml:space="preserve">Carlsson, Bengt </t>
  </si>
  <si>
    <t xml:space="preserve">5/3 5/3 6/3 6/2 6/2 6/4 3/3 5/3 </t>
  </si>
  <si>
    <t>Nordh, Lars</t>
  </si>
  <si>
    <t xml:space="preserve">5/3 5/2 5/3 6/2 5/2 5/4 4/4 5/3 </t>
  </si>
  <si>
    <t xml:space="preserve">6/3 6/3 5/3 5/2 4/2 5/3 3/3 6/3 </t>
  </si>
  <si>
    <t xml:space="preserve">5/3 5/3 5/3 5/2 6/2 6/4 4/3 2/1 </t>
  </si>
  <si>
    <t xml:space="preserve">4/3 4/3 1/1 3/1 2/1 4/4 3/2 3/3 </t>
  </si>
  <si>
    <t xml:space="preserve">2/2 5/3 6/3 6/2 4/2 5/4 4/4 6/3 </t>
  </si>
  <si>
    <t xml:space="preserve">5/3 6/3 5/3 4/2 2/2 4/3 4/4 2/1 </t>
  </si>
  <si>
    <t xml:space="preserve"> 32/21</t>
  </si>
  <si>
    <t xml:space="preserve">6/3 5/2 5/3 6/2 6/2 6/4 4/4 6/3 </t>
  </si>
  <si>
    <t xml:space="preserve">4/2 6/3 6/3 6/2 6/2 5/4 4/3 6/3 </t>
  </si>
  <si>
    <t xml:space="preserve">5/3 5/2 3/3 6/2 4/2 3/2 3/3 4/3 </t>
  </si>
  <si>
    <t xml:space="preserve">3/2 5/3 3/2 4/2 3/2 6/4 4/3 2/1 </t>
  </si>
  <si>
    <t xml:space="preserve"> 30/19</t>
  </si>
  <si>
    <t xml:space="preserve">2/1 0/0 2/2 4/2 2/2 2/2 3/3 2/1 </t>
  </si>
  <si>
    <t xml:space="preserve"> 17/13</t>
  </si>
  <si>
    <t xml:space="preserve">6/3 6/3 6/3 6/2 6/2 5/3 6/5 6/3 </t>
  </si>
  <si>
    <t xml:space="preserve">Andersson, John-Åke </t>
  </si>
  <si>
    <t xml:space="preserve">6/3 6/3 6/3 6/2 6/2 6/4 6/5 4/3 </t>
  </si>
  <si>
    <t xml:space="preserve">5/3 6/3 6/3 6/2 5/2 6/4 6/5 5/3 </t>
  </si>
  <si>
    <t xml:space="preserve">6/3 6/3 6/3 6/2 6/2 5/4 4/3 6/3 </t>
  </si>
  <si>
    <t xml:space="preserve"> 45/23</t>
  </si>
  <si>
    <t xml:space="preserve">5/3 4/2 6/3 6/2 6/2 4/3 6/5 5/3 </t>
  </si>
  <si>
    <t xml:space="preserve">5/3 5/2 4/2 5/2 6/2 6/4 5/4 6/3 </t>
  </si>
  <si>
    <t xml:space="preserve">6/3 5/2 5/3 3/2 4/2 3/2 6/5 3/2 </t>
  </si>
  <si>
    <t xml:space="preserve"> 35/21</t>
  </si>
  <si>
    <t xml:space="preserve">3/1 4/2 6/3 5/2 3/2 3/2 5/4 5/3 </t>
  </si>
  <si>
    <t xml:space="preserve">Kretsserien i fält  Hultsfred 2015 03 21 </t>
  </si>
  <si>
    <t>142/75</t>
  </si>
  <si>
    <t>48/25</t>
  </si>
  <si>
    <t>47/25</t>
  </si>
  <si>
    <t>2.</t>
  </si>
  <si>
    <t>3.</t>
  </si>
  <si>
    <t>137/73</t>
  </si>
  <si>
    <t>Matti Rantta</t>
  </si>
  <si>
    <t>45/25</t>
  </si>
  <si>
    <t>4.</t>
  </si>
  <si>
    <t>133/73</t>
  </si>
  <si>
    <t>44/25</t>
  </si>
  <si>
    <t>5.</t>
  </si>
  <si>
    <t>116/62</t>
  </si>
  <si>
    <t>35/18</t>
  </si>
  <si>
    <t>Lag C Dam</t>
  </si>
  <si>
    <t>80/45</t>
  </si>
  <si>
    <t>42/22</t>
  </si>
  <si>
    <t>38/23</t>
  </si>
  <si>
    <t>Lag C Veteran.</t>
  </si>
  <si>
    <t>83/47</t>
  </si>
  <si>
    <t>43/25</t>
  </si>
  <si>
    <t>82/46</t>
  </si>
  <si>
    <t>42/23</t>
  </si>
  <si>
    <t>40/23</t>
  </si>
  <si>
    <t>Lag Grov.</t>
  </si>
  <si>
    <t>91/50</t>
  </si>
  <si>
    <t>46/25</t>
  </si>
  <si>
    <t>89/48</t>
  </si>
  <si>
    <t>42/24</t>
  </si>
  <si>
    <t>85/45</t>
  </si>
  <si>
    <t>77/42</t>
  </si>
  <si>
    <t>Mikael Nilsson (A)</t>
  </si>
  <si>
    <t>43/23</t>
  </si>
  <si>
    <t>Mikael Nilsson ®</t>
  </si>
  <si>
    <t>+</t>
  </si>
  <si>
    <t>=</t>
  </si>
  <si>
    <t>Henrik EK</t>
  </si>
  <si>
    <t>Per Thurhede</t>
  </si>
  <si>
    <t>Niclas Isaksson</t>
  </si>
  <si>
    <t>Henric Halvarsson</t>
  </si>
  <si>
    <t>Cy</t>
  </si>
  <si>
    <t>CY</t>
  </si>
  <si>
    <t>CÄ</t>
  </si>
  <si>
    <t>B2</t>
  </si>
  <si>
    <t>B1</t>
  </si>
  <si>
    <t>Lagtävling C-Vapen</t>
  </si>
  <si>
    <t>140/73</t>
  </si>
  <si>
    <t>139/74</t>
  </si>
  <si>
    <t>139/72</t>
  </si>
  <si>
    <t>135/74</t>
  </si>
  <si>
    <t>121/60</t>
  </si>
  <si>
    <t>86/47</t>
  </si>
  <si>
    <t>83/45</t>
  </si>
  <si>
    <t>81/45</t>
  </si>
  <si>
    <t>Lagtävling Grov</t>
  </si>
  <si>
    <t>91/49</t>
  </si>
  <si>
    <t>91/47</t>
  </si>
  <si>
    <t>89/47</t>
  </si>
  <si>
    <t>84/48</t>
  </si>
  <si>
    <t>Lagtävling Dam</t>
  </si>
  <si>
    <t>86/46</t>
  </si>
  <si>
    <t>72/43</t>
  </si>
  <si>
    <t>45/30</t>
  </si>
  <si>
    <t>Västervik 2015-03-28</t>
  </si>
  <si>
    <t>Henrik Halvarsson</t>
  </si>
  <si>
    <t xml:space="preserve">Lagtävling Damer </t>
  </si>
  <si>
    <t>Lag Kretsfält 1</t>
  </si>
  <si>
    <t>Vet</t>
  </si>
  <si>
    <t>ABR</t>
  </si>
  <si>
    <t>Dam</t>
  </si>
  <si>
    <t>Mårten Frej</t>
  </si>
  <si>
    <t>C G lindberg</t>
  </si>
  <si>
    <t>ChristerOlzen</t>
  </si>
  <si>
    <t>Rolf Söderlundh</t>
  </si>
  <si>
    <t>Förnamn</t>
  </si>
  <si>
    <t>Efternamn</t>
  </si>
  <si>
    <t>Figur</t>
  </si>
  <si>
    <t>N-E</t>
  </si>
  <si>
    <t>Carlsson</t>
  </si>
  <si>
    <t xml:space="preserve">Arne </t>
  </si>
  <si>
    <t>Hornwall</t>
  </si>
  <si>
    <t>Svensson</t>
  </si>
  <si>
    <t>Jägerö</t>
  </si>
  <si>
    <t>Michael</t>
  </si>
  <si>
    <t>Tim</t>
  </si>
  <si>
    <t>Jonny</t>
  </si>
  <si>
    <t>Lindsköld</t>
  </si>
  <si>
    <t>Kalle</t>
  </si>
  <si>
    <t>Kratz</t>
  </si>
  <si>
    <t>Andreas</t>
  </si>
  <si>
    <t>Ege</t>
  </si>
  <si>
    <t>Tobias</t>
  </si>
  <si>
    <t>Bernljung</t>
  </si>
  <si>
    <t>Emil</t>
  </si>
  <si>
    <t>Mikaelsson</t>
  </si>
  <si>
    <t>Ulf</t>
  </si>
  <si>
    <t>Gardelin</t>
  </si>
  <si>
    <t>Holmberg</t>
  </si>
  <si>
    <t>Rasmusson</t>
  </si>
  <si>
    <t>Kaj</t>
  </si>
  <si>
    <t>Tengbom</t>
  </si>
  <si>
    <t>Pettersson</t>
  </si>
  <si>
    <t>Mårten</t>
  </si>
  <si>
    <t>Frej</t>
  </si>
  <si>
    <t>Gustav</t>
  </si>
  <si>
    <t>Gyllenram</t>
  </si>
  <si>
    <t>Annelie</t>
  </si>
  <si>
    <t>Wirskog</t>
  </si>
  <si>
    <t>Ing-Marie</t>
  </si>
  <si>
    <t>Åkerö</t>
  </si>
  <si>
    <t>Mari</t>
  </si>
  <si>
    <t>Sellin</t>
  </si>
  <si>
    <t>Sofia</t>
  </si>
  <si>
    <t>Emmelie</t>
  </si>
  <si>
    <t>Mikkonen</t>
  </si>
  <si>
    <t>Söderlund</t>
  </si>
  <si>
    <t>Vikström</t>
  </si>
  <si>
    <t>Bjurman</t>
  </si>
  <si>
    <t>Resultat Kretsserie Fält nr 5 2015</t>
  </si>
  <si>
    <t>Lag Vet C.</t>
  </si>
  <si>
    <t>Nord</t>
  </si>
  <si>
    <t>Lag C.</t>
  </si>
  <si>
    <t>Lag  Grov</t>
  </si>
  <si>
    <t>Lag  Dam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</si>
</sst>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D]General"/>
  </numFmts>
  <fonts count="2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sz val="14"/>
      <name val="Arial"/>
      <family val="2"/>
    </font>
    <font>
      <b/>
      <sz val="8"/>
      <name val="Arial"/>
      <family val="2"/>
    </font>
    <font>
      <b/>
      <sz val="12"/>
      <name val="Arial"/>
      <family val="2"/>
    </font>
    <font>
      <sz val="11"/>
      <color rgb="FFFF0000"/>
      <name val="Calibri"/>
      <family val="2"/>
      <scheme val="minor"/>
    </font>
    <font>
      <sz val="10"/>
      <color rgb="FFFF0000"/>
      <name val="Arial"/>
      <family val="2"/>
    </font>
    <font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u/>
      <sz val="10"/>
      <name val="Arial"/>
      <family val="2"/>
    </font>
    <font>
      <sz val="11"/>
      <color rgb="FFC0000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Arial"/>
      <family val="2"/>
    </font>
    <font>
      <b/>
      <sz val="10"/>
      <color indexed="18"/>
      <name val="Arial"/>
      <family val="2"/>
    </font>
    <font>
      <sz val="10"/>
      <color indexed="18"/>
      <name val="Arial"/>
      <family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4" fillId="0" borderId="0"/>
    <xf numFmtId="164" fontId="17" fillId="0" borderId="0"/>
  </cellStyleXfs>
  <cellXfs count="326">
    <xf numFmtId="0" fontId="0" fillId="0" borderId="0" xfId="0"/>
    <xf numFmtId="0" fontId="2" fillId="0" borderId="0" xfId="1" applyFont="1" applyAlignment="1"/>
    <xf numFmtId="0" fontId="1" fillId="0" borderId="0" xfId="1"/>
    <xf numFmtId="0" fontId="3" fillId="0" borderId="0" xfId="1" applyFont="1" applyAlignment="1"/>
    <xf numFmtId="0" fontId="0" fillId="0" borderId="0" xfId="0" applyAlignment="1">
      <alignment horizontal="center"/>
    </xf>
    <xf numFmtId="0" fontId="1" fillId="0" borderId="0" xfId="1"/>
    <xf numFmtId="0" fontId="1" fillId="0" borderId="0" xfId="1"/>
    <xf numFmtId="0" fontId="1" fillId="0" borderId="0" xfId="1" applyAlignment="1">
      <alignment horizontal="center"/>
    </xf>
    <xf numFmtId="0" fontId="3" fillId="0" borderId="0" xfId="1" applyFont="1" applyAlignment="1"/>
    <xf numFmtId="0" fontId="1" fillId="0" borderId="0" xfId="1" applyFill="1" applyBorder="1"/>
    <xf numFmtId="0" fontId="1" fillId="0" borderId="0" xfId="1"/>
    <xf numFmtId="0" fontId="1" fillId="0" borderId="3" xfId="1" applyBorder="1"/>
    <xf numFmtId="0" fontId="4" fillId="0" borderId="3" xfId="1" applyFont="1" applyBorder="1" applyAlignment="1">
      <alignment horizontal="center"/>
    </xf>
    <xf numFmtId="0" fontId="3" fillId="0" borderId="3" xfId="1" applyFont="1" applyBorder="1" applyAlignment="1">
      <alignment horizontal="center"/>
    </xf>
    <xf numFmtId="49" fontId="1" fillId="0" borderId="0" xfId="1" applyNumberFormat="1"/>
    <xf numFmtId="0" fontId="1" fillId="0" borderId="0" xfId="1"/>
    <xf numFmtId="0" fontId="1" fillId="0" borderId="0" xfId="1"/>
    <xf numFmtId="0" fontId="1" fillId="0" borderId="0" xfId="1"/>
    <xf numFmtId="0" fontId="1" fillId="0" borderId="0" xfId="1"/>
    <xf numFmtId="0" fontId="1" fillId="0" borderId="0" xfId="1"/>
    <xf numFmtId="49" fontId="1" fillId="0" borderId="0" xfId="1" applyNumberFormat="1"/>
    <xf numFmtId="0" fontId="1" fillId="0" borderId="0" xfId="1"/>
    <xf numFmtId="0" fontId="1" fillId="0" borderId="0" xfId="1"/>
    <xf numFmtId="0" fontId="1" fillId="0" borderId="0" xfId="1"/>
    <xf numFmtId="0" fontId="1" fillId="0" borderId="0" xfId="1"/>
    <xf numFmtId="49" fontId="1" fillId="0" borderId="0" xfId="1" applyNumberFormat="1"/>
    <xf numFmtId="0" fontId="1" fillId="0" borderId="0" xfId="1"/>
    <xf numFmtId="49" fontId="1" fillId="0" borderId="0" xfId="1" applyNumberFormat="1"/>
    <xf numFmtId="0" fontId="1" fillId="0" borderId="0" xfId="1"/>
    <xf numFmtId="49" fontId="1" fillId="0" borderId="0" xfId="1" applyNumberFormat="1"/>
    <xf numFmtId="0" fontId="3" fillId="0" borderId="0" xfId="1" applyFont="1"/>
    <xf numFmtId="0" fontId="1" fillId="0" borderId="0" xfId="1" applyAlignment="1">
      <alignment horizontal="center"/>
    </xf>
    <xf numFmtId="0" fontId="1" fillId="0" borderId="0" xfId="1" applyBorder="1"/>
    <xf numFmtId="0" fontId="3" fillId="0" borderId="0" xfId="1" applyFont="1" applyBorder="1" applyAlignment="1">
      <alignment horizontal="left"/>
    </xf>
    <xf numFmtId="0" fontId="3" fillId="0" borderId="0" xfId="1" applyFont="1" applyBorder="1"/>
    <xf numFmtId="0" fontId="4" fillId="0" borderId="0" xfId="1" applyNumberFormat="1" applyFont="1" applyFill="1" applyBorder="1" applyAlignment="1" applyProtection="1"/>
    <xf numFmtId="0" fontId="4" fillId="0" borderId="0" xfId="1" applyNumberFormat="1" applyFont="1" applyFill="1" applyBorder="1" applyAlignment="1" applyProtection="1">
      <alignment horizontal="left"/>
    </xf>
    <xf numFmtId="0" fontId="3" fillId="0" borderId="0" xfId="1" applyNumberFormat="1" applyFont="1" applyFill="1" applyBorder="1" applyAlignment="1" applyProtection="1">
      <alignment horizontal="center"/>
    </xf>
    <xf numFmtId="0" fontId="3" fillId="0" borderId="0" xfId="1" applyFont="1" applyAlignment="1"/>
    <xf numFmtId="0" fontId="3" fillId="0" borderId="0" xfId="1" applyNumberFormat="1" applyFont="1" applyFill="1" applyBorder="1" applyAlignment="1" applyProtection="1">
      <alignment horizontal="left"/>
    </xf>
    <xf numFmtId="0" fontId="3" fillId="0" borderId="0" xfId="1" applyFont="1" applyFill="1" applyBorder="1"/>
    <xf numFmtId="0" fontId="1" fillId="0" borderId="0" xfId="1" applyFill="1" applyBorder="1"/>
    <xf numFmtId="0" fontId="3" fillId="0" borderId="0" xfId="1" applyFont="1" applyBorder="1" applyAlignment="1">
      <alignment horizontal="right"/>
    </xf>
    <xf numFmtId="0" fontId="3" fillId="0" borderId="0" xfId="1" applyNumberFormat="1" applyFont="1" applyFill="1" applyBorder="1" applyAlignment="1" applyProtection="1"/>
    <xf numFmtId="0" fontId="4" fillId="0" borderId="0" xfId="1" applyFont="1" applyFill="1" applyBorder="1" applyAlignment="1">
      <alignment horizontal="center"/>
    </xf>
    <xf numFmtId="0" fontId="4" fillId="0" borderId="3" xfId="1" applyFont="1" applyBorder="1"/>
    <xf numFmtId="0" fontId="3" fillId="0" borderId="3" xfId="1" applyFont="1" applyBorder="1"/>
    <xf numFmtId="0" fontId="1" fillId="0" borderId="3" xfId="1" applyBorder="1" applyAlignment="1">
      <alignment horizontal="center"/>
    </xf>
    <xf numFmtId="49" fontId="1" fillId="0" borderId="0" xfId="1" applyNumberFormat="1" applyFill="1"/>
    <xf numFmtId="0" fontId="1" fillId="0" borderId="0" xfId="1"/>
    <xf numFmtId="0" fontId="3" fillId="0" borderId="0" xfId="1" applyFont="1"/>
    <xf numFmtId="0" fontId="4" fillId="0" borderId="0" xfId="2"/>
    <xf numFmtId="0" fontId="3" fillId="0" borderId="0" xfId="2" applyFont="1"/>
    <xf numFmtId="0" fontId="5" fillId="0" borderId="0" xfId="2" applyFont="1" applyAlignment="1">
      <alignment horizontal="center"/>
    </xf>
    <xf numFmtId="1" fontId="4" fillId="0" borderId="0" xfId="2" applyNumberFormat="1" applyAlignment="1">
      <alignment horizontal="center"/>
    </xf>
    <xf numFmtId="0" fontId="4" fillId="0" borderId="0" xfId="2" applyBorder="1"/>
    <xf numFmtId="0" fontId="4" fillId="0" borderId="0" xfId="2" applyBorder="1" applyAlignment="1">
      <alignment horizontal="center" textRotation="90"/>
    </xf>
    <xf numFmtId="0" fontId="6" fillId="0" borderId="0" xfId="2" applyFont="1" applyBorder="1"/>
    <xf numFmtId="0" fontId="4" fillId="0" borderId="3" xfId="2" applyBorder="1"/>
    <xf numFmtId="0" fontId="3" fillId="0" borderId="0" xfId="1" applyNumberFormat="1" applyFont="1" applyFill="1" applyBorder="1" applyAlignment="1" applyProtection="1">
      <alignment horizontal="right"/>
    </xf>
    <xf numFmtId="0" fontId="9" fillId="0" borderId="0" xfId="0" applyFont="1" applyAlignment="1">
      <alignment horizontal="center"/>
    </xf>
    <xf numFmtId="0" fontId="10" fillId="0" borderId="0" xfId="1" applyFont="1" applyFill="1" applyBorder="1" applyAlignment="1">
      <alignment horizontal="center"/>
    </xf>
    <xf numFmtId="0" fontId="5" fillId="0" borderId="1" xfId="2" applyFont="1" applyBorder="1" applyAlignment="1">
      <alignment horizontal="center"/>
    </xf>
    <xf numFmtId="1" fontId="4" fillId="0" borderId="1" xfId="2" applyNumberFormat="1" applyBorder="1" applyAlignment="1">
      <alignment horizontal="center"/>
    </xf>
    <xf numFmtId="0" fontId="4" fillId="0" borderId="1" xfId="2" applyBorder="1"/>
    <xf numFmtId="0" fontId="1" fillId="0" borderId="0" xfId="1" applyNumberForma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3" fillId="0" borderId="3" xfId="1" applyFont="1" applyBorder="1" applyAlignment="1">
      <alignment horizontal="center"/>
    </xf>
    <xf numFmtId="0" fontId="0" fillId="0" borderId="3" xfId="0" applyBorder="1"/>
    <xf numFmtId="0" fontId="15" fillId="0" borderId="0" xfId="0" applyFont="1" applyProtection="1">
      <protection locked="0"/>
    </xf>
    <xf numFmtId="0" fontId="15" fillId="0" borderId="0" xfId="0" applyFont="1"/>
    <xf numFmtId="0" fontId="15" fillId="0" borderId="0" xfId="0" applyFont="1" applyAlignment="1">
      <alignment horizontal="center"/>
    </xf>
    <xf numFmtId="0" fontId="16" fillId="0" borderId="0" xfId="0" applyFont="1"/>
    <xf numFmtId="0" fontId="0" fillId="0" borderId="0" xfId="0" applyProtection="1"/>
    <xf numFmtId="0" fontId="0" fillId="0" borderId="0" xfId="0" applyAlignment="1" applyProtection="1">
      <alignment horizontal="center"/>
    </xf>
    <xf numFmtId="0" fontId="0" fillId="0" borderId="0" xfId="0" applyProtection="1">
      <protection locked="0"/>
    </xf>
    <xf numFmtId="0" fontId="15" fillId="0" borderId="0" xfId="0" applyFont="1" applyProtection="1"/>
    <xf numFmtId="0" fontId="13" fillId="0" borderId="0" xfId="0" applyFont="1" applyProtection="1"/>
    <xf numFmtId="0" fontId="16" fillId="0" borderId="0" xfId="0" applyFont="1" applyProtection="1"/>
    <xf numFmtId="0" fontId="13" fillId="0" borderId="0" xfId="0" applyFont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Fill="1" applyBorder="1"/>
    <xf numFmtId="0" fontId="13" fillId="0" borderId="0" xfId="0" applyFont="1"/>
    <xf numFmtId="0" fontId="0" fillId="0" borderId="0" xfId="0" applyFill="1" applyBorder="1" applyProtection="1"/>
    <xf numFmtId="0" fontId="15" fillId="0" borderId="3" xfId="0" applyFont="1" applyBorder="1"/>
    <xf numFmtId="0" fontId="15" fillId="0" borderId="3" xfId="0" applyFont="1" applyBorder="1" applyAlignment="1">
      <alignment horizontal="center"/>
    </xf>
    <xf numFmtId="0" fontId="0" fillId="0" borderId="0" xfId="0" applyBorder="1"/>
    <xf numFmtId="164" fontId="17" fillId="0" borderId="0" xfId="3" applyBorder="1" applyProtection="1"/>
    <xf numFmtId="0" fontId="0" fillId="0" borderId="0" xfId="0" applyBorder="1" applyProtection="1"/>
    <xf numFmtId="0" fontId="0" fillId="0" borderId="0" xfId="0" applyAlignment="1">
      <alignment horizontal="left"/>
    </xf>
    <xf numFmtId="0" fontId="9" fillId="0" borderId="0" xfId="0" applyFont="1"/>
    <xf numFmtId="0" fontId="3" fillId="0" borderId="5" xfId="0" applyFont="1" applyBorder="1" applyAlignment="1">
      <alignment horizontal="left"/>
    </xf>
    <xf numFmtId="0" fontId="3" fillId="0" borderId="5" xfId="0" applyFont="1" applyBorder="1"/>
    <xf numFmtId="0" fontId="3" fillId="0" borderId="2" xfId="0" applyFont="1" applyBorder="1" applyAlignment="1">
      <alignment horizontal="left"/>
    </xf>
    <xf numFmtId="0" fontId="3" fillId="0" borderId="2" xfId="0" applyFont="1" applyBorder="1"/>
    <xf numFmtId="0" fontId="3" fillId="0" borderId="0" xfId="0" applyFont="1" applyBorder="1" applyAlignment="1">
      <alignment horizontal="left"/>
    </xf>
    <xf numFmtId="0" fontId="3" fillId="0" borderId="0" xfId="0" applyFont="1" applyBorder="1"/>
    <xf numFmtId="0" fontId="0" fillId="0" borderId="0" xfId="0" applyFont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13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4" xfId="0" applyFont="1" applyBorder="1" applyAlignment="1">
      <alignment horizontal="left"/>
    </xf>
    <xf numFmtId="0" fontId="3" fillId="0" borderId="4" xfId="0" applyFont="1" applyBorder="1"/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3" fillId="0" borderId="2" xfId="0" applyFont="1" applyFill="1" applyBorder="1"/>
    <xf numFmtId="0" fontId="3" fillId="0" borderId="0" xfId="0" applyFont="1" applyFill="1" applyBorder="1"/>
    <xf numFmtId="0" fontId="0" fillId="0" borderId="0" xfId="0" applyBorder="1" applyAlignment="1">
      <alignment horizontal="center"/>
    </xf>
    <xf numFmtId="0" fontId="4" fillId="0" borderId="0" xfId="1" applyFont="1" applyBorder="1" applyAlignment="1">
      <alignment horizontal="center"/>
    </xf>
    <xf numFmtId="0" fontId="3" fillId="0" borderId="0" xfId="1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49" fontId="1" fillId="0" borderId="0" xfId="1" applyNumberFormat="1" applyBorder="1"/>
    <xf numFmtId="49" fontId="1" fillId="0" borderId="0" xfId="1" applyNumberFormat="1" applyFill="1" applyBorder="1"/>
    <xf numFmtId="0" fontId="0" fillId="0" borderId="0" xfId="0" applyFill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3" xfId="1" applyFont="1" applyBorder="1" applyAlignment="1">
      <alignment horizontal="center"/>
    </xf>
    <xf numFmtId="0" fontId="3" fillId="0" borderId="3" xfId="1" applyFont="1" applyBorder="1" applyAlignment="1">
      <alignment horizontal="center"/>
    </xf>
    <xf numFmtId="49" fontId="1" fillId="0" borderId="0" xfId="1" applyNumberFormat="1" applyFont="1" applyFill="1"/>
    <xf numFmtId="0" fontId="19" fillId="0" borderId="0" xfId="0" applyFont="1" applyBorder="1" applyAlignment="1">
      <alignment horizontal="center"/>
    </xf>
    <xf numFmtId="0" fontId="20" fillId="0" borderId="0" xfId="0" applyFont="1"/>
    <xf numFmtId="0" fontId="0" fillId="0" borderId="0" xfId="0" applyAlignment="1">
      <alignment horizontal="center"/>
    </xf>
    <xf numFmtId="0" fontId="3" fillId="0" borderId="3" xfId="1" applyFont="1" applyBorder="1" applyAlignment="1">
      <alignment horizontal="center"/>
    </xf>
    <xf numFmtId="0" fontId="1" fillId="0" borderId="0" xfId="1" applyAlignment="1">
      <alignment horizontal="center"/>
    </xf>
    <xf numFmtId="0" fontId="0" fillId="0" borderId="0" xfId="0" applyAlignment="1">
      <alignment horizontal="center"/>
    </xf>
    <xf numFmtId="0" fontId="19" fillId="0" borderId="0" xfId="0" applyFont="1" applyAlignment="1">
      <alignment horizontal="center"/>
    </xf>
    <xf numFmtId="0" fontId="1" fillId="0" borderId="0" xfId="1" applyFont="1" applyFill="1" applyBorder="1" applyAlignment="1">
      <alignment horizontal="center"/>
    </xf>
    <xf numFmtId="0" fontId="3" fillId="0" borderId="0" xfId="1" applyFont="1" applyBorder="1" applyAlignment="1"/>
    <xf numFmtId="0" fontId="1" fillId="0" borderId="0" xfId="1" applyBorder="1" applyAlignment="1">
      <alignment horizontal="center"/>
    </xf>
    <xf numFmtId="49" fontId="1" fillId="0" borderId="0" xfId="1" applyNumberFormat="1" applyFont="1" applyFill="1" applyBorder="1"/>
    <xf numFmtId="49" fontId="4" fillId="0" borderId="0" xfId="1" applyNumberFormat="1" applyFont="1" applyBorder="1"/>
    <xf numFmtId="0" fontId="0" fillId="0" borderId="0" xfId="0" applyAlignment="1">
      <alignment horizontal="center"/>
    </xf>
    <xf numFmtId="0" fontId="21" fillId="0" borderId="0" xfId="0" applyFont="1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0" xfId="0" applyFont="1" applyBorder="1"/>
    <xf numFmtId="0" fontId="21" fillId="0" borderId="0" xfId="0" applyFont="1" applyBorder="1" applyAlignment="1">
      <alignment horizontal="center"/>
    </xf>
    <xf numFmtId="0" fontId="5" fillId="0" borderId="0" xfId="2" applyFont="1" applyAlignment="1">
      <alignment horizontal="center"/>
    </xf>
    <xf numFmtId="0" fontId="0" fillId="0" borderId="2" xfId="0" applyBorder="1"/>
    <xf numFmtId="0" fontId="13" fillId="0" borderId="0" xfId="0" applyFont="1" applyFill="1" applyBorder="1" applyAlignment="1">
      <alignment horizontal="center"/>
    </xf>
    <xf numFmtId="49" fontId="0" fillId="0" borderId="7" xfId="0" applyNumberFormat="1" applyFill="1" applyBorder="1" applyAlignment="1">
      <alignment horizontal="center"/>
    </xf>
    <xf numFmtId="49" fontId="13" fillId="0" borderId="9" xfId="0" applyNumberFormat="1" applyFont="1" applyBorder="1" applyAlignment="1"/>
    <xf numFmtId="49" fontId="13" fillId="0" borderId="10" xfId="0" applyNumberFormat="1" applyFont="1" applyBorder="1" applyAlignment="1"/>
    <xf numFmtId="49" fontId="13" fillId="0" borderId="11" xfId="0" applyNumberFormat="1" applyFont="1" applyBorder="1" applyAlignment="1"/>
    <xf numFmtId="49" fontId="0" fillId="0" borderId="12" xfId="0" applyNumberFormat="1" applyBorder="1"/>
    <xf numFmtId="49" fontId="0" fillId="0" borderId="2" xfId="0" applyNumberFormat="1" applyBorder="1" applyAlignment="1">
      <alignment horizontal="center"/>
    </xf>
    <xf numFmtId="49" fontId="0" fillId="0" borderId="7" xfId="0" applyNumberFormat="1" applyBorder="1" applyAlignment="1">
      <alignment horizontal="center"/>
    </xf>
    <xf numFmtId="49" fontId="13" fillId="0" borderId="13" xfId="0" applyNumberFormat="1" applyFont="1" applyFill="1" applyBorder="1" applyAlignment="1">
      <alignment horizontal="center"/>
    </xf>
    <xf numFmtId="49" fontId="13" fillId="0" borderId="2" xfId="0" applyNumberFormat="1" applyFont="1" applyFill="1" applyBorder="1" applyAlignment="1">
      <alignment horizontal="center"/>
    </xf>
    <xf numFmtId="49" fontId="13" fillId="0" borderId="7" xfId="0" applyNumberFormat="1" applyFont="1" applyFill="1" applyBorder="1" applyAlignment="1">
      <alignment horizontal="center"/>
    </xf>
    <xf numFmtId="49" fontId="13" fillId="0" borderId="14" xfId="0" applyNumberFormat="1" applyFont="1" applyBorder="1"/>
    <xf numFmtId="1" fontId="0" fillId="0" borderId="2" xfId="0" applyNumberFormat="1" applyBorder="1" applyAlignment="1">
      <alignment horizontal="center"/>
    </xf>
    <xf numFmtId="1" fontId="0" fillId="0" borderId="7" xfId="0" applyNumberFormat="1" applyBorder="1" applyAlignment="1">
      <alignment horizontal="center"/>
    </xf>
    <xf numFmtId="1" fontId="13" fillId="0" borderId="13" xfId="0" applyNumberFormat="1" applyFont="1" applyBorder="1"/>
    <xf numFmtId="0" fontId="13" fillId="0" borderId="2" xfId="0" applyFont="1" applyFill="1" applyBorder="1" applyAlignment="1">
      <alignment horizontal="center"/>
    </xf>
    <xf numFmtId="1" fontId="13" fillId="0" borderId="7" xfId="0" applyNumberFormat="1" applyFont="1" applyBorder="1"/>
    <xf numFmtId="1" fontId="0" fillId="0" borderId="14" xfId="0" applyNumberFormat="1" applyBorder="1"/>
    <xf numFmtId="49" fontId="0" fillId="0" borderId="2" xfId="0" applyNumberFormat="1" applyFill="1" applyBorder="1" applyAlignment="1">
      <alignment horizontal="center"/>
    </xf>
    <xf numFmtId="0" fontId="22" fillId="0" borderId="0" xfId="0" applyFont="1"/>
    <xf numFmtId="1" fontId="0" fillId="0" borderId="2" xfId="0" applyNumberFormat="1" applyBorder="1"/>
    <xf numFmtId="1" fontId="0" fillId="0" borderId="0" xfId="0" applyNumberFormat="1"/>
    <xf numFmtId="0" fontId="0" fillId="0" borderId="0" xfId="0" applyAlignment="1">
      <alignment horizontal="center"/>
    </xf>
    <xf numFmtId="0" fontId="4" fillId="0" borderId="15" xfId="2" applyBorder="1"/>
    <xf numFmtId="0" fontId="5" fillId="0" borderId="15" xfId="2" applyFont="1" applyBorder="1" applyAlignment="1">
      <alignment horizontal="center"/>
    </xf>
    <xf numFmtId="1" fontId="4" fillId="0" borderId="15" xfId="2" applyNumberFormat="1" applyBorder="1" applyAlignment="1">
      <alignment horizontal="center"/>
    </xf>
    <xf numFmtId="0" fontId="1" fillId="0" borderId="3" xfId="2" applyFont="1" applyBorder="1" applyAlignment="1"/>
    <xf numFmtId="0" fontId="4" fillId="0" borderId="3" xfId="2" applyFont="1" applyBorder="1" applyAlignment="1"/>
    <xf numFmtId="0" fontId="0" fillId="0" borderId="0" xfId="0" applyAlignment="1">
      <alignment horizontal="center"/>
    </xf>
    <xf numFmtId="0" fontId="1" fillId="0" borderId="1" xfId="1" applyBorder="1" applyAlignment="1">
      <alignment horizontal="center"/>
    </xf>
    <xf numFmtId="49" fontId="1" fillId="0" borderId="15" xfId="1" applyNumberFormat="1" applyBorder="1"/>
    <xf numFmtId="0" fontId="0" fillId="0" borderId="15" xfId="0" applyBorder="1" applyAlignment="1">
      <alignment horizontal="center"/>
    </xf>
    <xf numFmtId="0" fontId="1" fillId="0" borderId="1" xfId="1" applyNumberFormat="1" applyBorder="1"/>
    <xf numFmtId="49" fontId="1" fillId="0" borderId="1" xfId="1" applyNumberFormat="1" applyBorder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5" xfId="0" applyBorder="1"/>
    <xf numFmtId="0" fontId="0" fillId="0" borderId="1" xfId="0" applyFill="1" applyBorder="1" applyAlignment="1">
      <alignment horizontal="center"/>
    </xf>
    <xf numFmtId="0" fontId="9" fillId="0" borderId="15" xfId="0" applyFont="1" applyBorder="1" applyAlignment="1">
      <alignment horizontal="center"/>
    </xf>
    <xf numFmtId="0" fontId="1" fillId="0" borderId="15" xfId="1" applyFill="1" applyBorder="1"/>
    <xf numFmtId="0" fontId="19" fillId="0" borderId="15" xfId="0" applyFont="1" applyBorder="1" applyAlignment="1">
      <alignment horizontal="center"/>
    </xf>
    <xf numFmtId="0" fontId="1" fillId="0" borderId="15" xfId="1" applyFont="1" applyFill="1" applyBorder="1" applyAlignment="1">
      <alignment horizontal="center"/>
    </xf>
    <xf numFmtId="0" fontId="4" fillId="0" borderId="15" xfId="1" applyFont="1" applyFill="1" applyBorder="1" applyAlignment="1">
      <alignment horizontal="center"/>
    </xf>
    <xf numFmtId="0" fontId="3" fillId="0" borderId="15" xfId="1" applyFont="1" applyFill="1" applyBorder="1" applyAlignment="1">
      <alignment horizontal="center"/>
    </xf>
    <xf numFmtId="0" fontId="13" fillId="0" borderId="15" xfId="0" applyFont="1" applyBorder="1" applyAlignment="1">
      <alignment horizontal="center"/>
    </xf>
    <xf numFmtId="49" fontId="1" fillId="0" borderId="1" xfId="1" applyNumberFormat="1" applyFill="1" applyBorder="1"/>
    <xf numFmtId="0" fontId="1" fillId="0" borderId="1" xfId="1" applyFill="1" applyBorder="1"/>
    <xf numFmtId="0" fontId="4" fillId="0" borderId="1" xfId="1" applyFont="1" applyFill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" fillId="0" borderId="1" xfId="1" applyBorder="1"/>
    <xf numFmtId="0" fontId="3" fillId="0" borderId="1" xfId="1" applyFont="1" applyBorder="1"/>
    <xf numFmtId="0" fontId="3" fillId="0" borderId="1" xfId="1" applyFont="1" applyBorder="1" applyAlignment="1">
      <alignment horizontal="left"/>
    </xf>
    <xf numFmtId="0" fontId="3" fillId="0" borderId="1" xfId="1" applyNumberFormat="1" applyFont="1" applyFill="1" applyBorder="1" applyAlignment="1" applyProtection="1"/>
    <xf numFmtId="0" fontId="3" fillId="0" borderId="1" xfId="1" applyNumberFormat="1" applyFont="1" applyFill="1" applyBorder="1" applyAlignment="1" applyProtection="1">
      <alignment horizontal="center"/>
    </xf>
    <xf numFmtId="0" fontId="3" fillId="0" borderId="1" xfId="1" applyFont="1" applyBorder="1" applyAlignment="1">
      <alignment horizontal="right"/>
    </xf>
    <xf numFmtId="0" fontId="3" fillId="0" borderId="1" xfId="1" applyNumberFormat="1" applyFont="1" applyFill="1" applyBorder="1" applyAlignment="1" applyProtection="1">
      <alignment horizontal="right"/>
    </xf>
    <xf numFmtId="0" fontId="3" fillId="0" borderId="1" xfId="1" applyNumberFormat="1" applyFont="1" applyFill="1" applyBorder="1" applyAlignment="1" applyProtection="1">
      <alignment horizontal="left"/>
    </xf>
    <xf numFmtId="0" fontId="1" fillId="0" borderId="15" xfId="1" applyBorder="1"/>
    <xf numFmtId="0" fontId="4" fillId="0" borderId="15" xfId="1" applyNumberFormat="1" applyFont="1" applyFill="1" applyBorder="1" applyAlignment="1" applyProtection="1"/>
    <xf numFmtId="0" fontId="3" fillId="0" borderId="15" xfId="1" applyFont="1" applyBorder="1"/>
    <xf numFmtId="0" fontId="3" fillId="0" borderId="15" xfId="1" applyFont="1" applyBorder="1" applyAlignment="1">
      <alignment horizontal="left"/>
    </xf>
    <xf numFmtId="0" fontId="3" fillId="0" borderId="15" xfId="1" applyNumberFormat="1" applyFont="1" applyFill="1" applyBorder="1" applyAlignment="1" applyProtection="1"/>
    <xf numFmtId="0" fontId="3" fillId="0" borderId="15" xfId="1" applyNumberFormat="1" applyFont="1" applyFill="1" applyBorder="1" applyAlignment="1" applyProtection="1">
      <alignment horizontal="center"/>
    </xf>
    <xf numFmtId="0" fontId="3" fillId="0" borderId="15" xfId="1" applyFont="1" applyBorder="1" applyAlignment="1">
      <alignment horizontal="right"/>
    </xf>
    <xf numFmtId="0" fontId="3" fillId="0" borderId="15" xfId="1" applyNumberFormat="1" applyFont="1" applyFill="1" applyBorder="1" applyAlignment="1" applyProtection="1">
      <alignment horizontal="right"/>
    </xf>
    <xf numFmtId="0" fontId="3" fillId="0" borderId="15" xfId="1" applyNumberFormat="1" applyFont="1" applyFill="1" applyBorder="1" applyAlignment="1" applyProtection="1">
      <alignment horizontal="left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0" fillId="0" borderId="3" xfId="0" applyBorder="1" applyAlignment="1">
      <alignment horizontal="center"/>
    </xf>
    <xf numFmtId="0" fontId="1" fillId="0" borderId="0" xfId="1" applyNumberFormat="1" applyBorder="1"/>
    <xf numFmtId="0" fontId="23" fillId="0" borderId="0" xfId="0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24" fillId="0" borderId="0" xfId="0" applyFont="1" applyBorder="1" applyAlignment="1">
      <alignment horizontal="center"/>
    </xf>
    <xf numFmtId="0" fontId="19" fillId="0" borderId="0" xfId="0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13" fillId="0" borderId="0" xfId="0" applyFont="1" applyBorder="1"/>
    <xf numFmtId="49" fontId="1" fillId="0" borderId="10" xfId="1" applyNumberFormat="1" applyFont="1" applyFill="1" applyBorder="1"/>
    <xf numFmtId="0" fontId="1" fillId="0" borderId="10" xfId="1" applyFill="1" applyBorder="1"/>
    <xf numFmtId="0" fontId="4" fillId="0" borderId="10" xfId="1" applyFont="1" applyFill="1" applyBorder="1" applyAlignment="1">
      <alignment horizontal="center"/>
    </xf>
    <xf numFmtId="0" fontId="19" fillId="0" borderId="10" xfId="0" applyFont="1" applyBorder="1" applyAlignment="1">
      <alignment horizontal="center"/>
    </xf>
    <xf numFmtId="0" fontId="0" fillId="0" borderId="10" xfId="0" applyBorder="1" applyAlignment="1">
      <alignment horizontal="center"/>
    </xf>
    <xf numFmtId="49" fontId="1" fillId="0" borderId="15" xfId="1" applyNumberFormat="1" applyFill="1" applyBorder="1"/>
    <xf numFmtId="0" fontId="0" fillId="0" borderId="0" xfId="0" applyFont="1" applyProtection="1"/>
    <xf numFmtId="164" fontId="17" fillId="0" borderId="0" xfId="3" applyFill="1" applyBorder="1" applyProtection="1"/>
    <xf numFmtId="0" fontId="15" fillId="0" borderId="0" xfId="0" applyFont="1" applyBorder="1"/>
    <xf numFmtId="0" fontId="16" fillId="0" borderId="0" xfId="0" applyFont="1" applyBorder="1"/>
    <xf numFmtId="0" fontId="15" fillId="0" borderId="0" xfId="0" applyFont="1" applyBorder="1" applyAlignment="1">
      <alignment horizontal="center"/>
    </xf>
    <xf numFmtId="0" fontId="15" fillId="0" borderId="0" xfId="0" applyFont="1" applyBorder="1" applyProtection="1">
      <protection locked="0"/>
    </xf>
    <xf numFmtId="0" fontId="0" fillId="0" borderId="0" xfId="0" applyBorder="1" applyAlignment="1" applyProtection="1">
      <alignment horizontal="center"/>
    </xf>
    <xf numFmtId="0" fontId="0" fillId="0" borderId="0" xfId="0" applyBorder="1" applyProtection="1">
      <protection locked="0"/>
    </xf>
    <xf numFmtId="0" fontId="15" fillId="0" borderId="0" xfId="0" applyFont="1" applyBorder="1" applyProtection="1"/>
    <xf numFmtId="0" fontId="13" fillId="0" borderId="0" xfId="0" applyFont="1" applyBorder="1" applyProtection="1"/>
    <xf numFmtId="0" fontId="16" fillId="0" borderId="0" xfId="0" applyFont="1" applyBorder="1" applyProtection="1"/>
    <xf numFmtId="0" fontId="13" fillId="0" borderId="0" xfId="0" applyFont="1" applyBorder="1" applyProtection="1">
      <protection locked="0"/>
    </xf>
    <xf numFmtId="0" fontId="0" fillId="0" borderId="0" xfId="0" applyBorder="1" applyAlignment="1" applyProtection="1">
      <alignment horizontal="center"/>
      <protection locked="0"/>
    </xf>
    <xf numFmtId="0" fontId="1" fillId="0" borderId="0" xfId="1" applyAlignment="1">
      <alignment horizontal="center"/>
    </xf>
    <xf numFmtId="0" fontId="0" fillId="0" borderId="0" xfId="0" applyAlignment="1">
      <alignment horizontal="center"/>
    </xf>
    <xf numFmtId="0" fontId="3" fillId="0" borderId="3" xfId="1" applyFont="1" applyBorder="1" applyAlignment="1">
      <alignment horizontal="center"/>
    </xf>
    <xf numFmtId="0" fontId="1" fillId="0" borderId="3" xfId="1" applyBorder="1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1" fillId="0" borderId="3" xfId="1" applyFont="1" applyBorder="1"/>
    <xf numFmtId="0" fontId="8" fillId="0" borderId="0" xfId="0" applyNumberFormat="1" applyFont="1" applyFill="1" applyBorder="1" applyAlignment="1" applyProtection="1">
      <protection locked="0"/>
    </xf>
    <xf numFmtId="0" fontId="8" fillId="0" borderId="0" xfId="0" applyNumberFormat="1" applyFont="1" applyFill="1" applyBorder="1" applyAlignment="1" applyProtection="1">
      <alignment horizontal="center"/>
      <protection locked="0"/>
    </xf>
    <xf numFmtId="0" fontId="1" fillId="0" borderId="1" xfId="1" applyNumberFormat="1" applyFont="1" applyFill="1" applyBorder="1" applyAlignment="1" applyProtection="1"/>
    <xf numFmtId="0" fontId="1" fillId="0" borderId="16" xfId="1" applyFill="1" applyBorder="1"/>
    <xf numFmtId="0" fontId="4" fillId="0" borderId="16" xfId="1" applyNumberFormat="1" applyFont="1" applyFill="1" applyBorder="1" applyAlignment="1" applyProtection="1">
      <alignment horizontal="left"/>
    </xf>
    <xf numFmtId="0" fontId="3" fillId="0" borderId="16" xfId="1" applyNumberFormat="1" applyFont="1" applyFill="1" applyBorder="1" applyAlignment="1" applyProtection="1"/>
    <xf numFmtId="0" fontId="3" fillId="0" borderId="16" xfId="1" applyFont="1" applyBorder="1"/>
    <xf numFmtId="0" fontId="3" fillId="0" borderId="16" xfId="1" applyNumberFormat="1" applyFont="1" applyFill="1" applyBorder="1" applyAlignment="1" applyProtection="1">
      <alignment horizontal="left"/>
    </xf>
    <xf numFmtId="0" fontId="3" fillId="0" borderId="16" xfId="1" applyNumberFormat="1" applyFont="1" applyFill="1" applyBorder="1" applyAlignment="1" applyProtection="1">
      <alignment horizontal="center"/>
    </xf>
    <xf numFmtId="0" fontId="3" fillId="0" borderId="16" xfId="1" applyFont="1" applyBorder="1" applyAlignment="1">
      <alignment horizontal="right"/>
    </xf>
    <xf numFmtId="0" fontId="3" fillId="0" borderId="16" xfId="1" applyFont="1" applyBorder="1" applyAlignment="1">
      <alignment horizontal="left"/>
    </xf>
    <xf numFmtId="0" fontId="1" fillId="0" borderId="16" xfId="1" applyBorder="1"/>
    <xf numFmtId="0" fontId="3" fillId="0" borderId="16" xfId="1" applyNumberFormat="1" applyFont="1" applyFill="1" applyBorder="1" applyAlignment="1" applyProtection="1">
      <alignment horizontal="right"/>
    </xf>
    <xf numFmtId="0" fontId="24" fillId="0" borderId="0" xfId="0" applyFont="1" applyAlignment="1">
      <alignment horizontal="center"/>
    </xf>
    <xf numFmtId="0" fontId="1" fillId="0" borderId="15" xfId="1" applyNumberFormat="1" applyBorder="1"/>
    <xf numFmtId="0" fontId="9" fillId="0" borderId="1" xfId="0" applyFont="1" applyBorder="1" applyAlignment="1">
      <alignment horizontal="center"/>
    </xf>
    <xf numFmtId="49" fontId="1" fillId="0" borderId="15" xfId="1" applyNumberFormat="1" applyFont="1" applyFill="1" applyBorder="1"/>
    <xf numFmtId="0" fontId="0" fillId="0" borderId="10" xfId="0" applyBorder="1"/>
    <xf numFmtId="49" fontId="1" fillId="0" borderId="10" xfId="1" applyNumberFormat="1" applyBorder="1"/>
    <xf numFmtId="0" fontId="0" fillId="0" borderId="10" xfId="0" applyFill="1" applyBorder="1"/>
    <xf numFmtId="0" fontId="9" fillId="0" borderId="0" xfId="0" applyFont="1" applyFill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9" fillId="0" borderId="0" xfId="0" applyFont="1" applyBorder="1"/>
    <xf numFmtId="0" fontId="13" fillId="0" borderId="15" xfId="0" applyFont="1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8" fillId="0" borderId="2" xfId="0" applyFont="1" applyBorder="1"/>
    <xf numFmtId="0" fontId="8" fillId="0" borderId="2" xfId="0" applyFont="1" applyBorder="1" applyAlignment="1">
      <alignment horizontal="left"/>
    </xf>
    <xf numFmtId="0" fontId="8" fillId="0" borderId="2" xfId="0" applyFont="1" applyBorder="1" applyAlignment="1">
      <alignment horizontal="center"/>
    </xf>
    <xf numFmtId="0" fontId="25" fillId="0" borderId="0" xfId="0" applyFont="1"/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4" fillId="0" borderId="1" xfId="1" applyNumberFormat="1" applyFont="1" applyFill="1" applyBorder="1" applyAlignment="1" applyProtection="1">
      <alignment horizontal="left"/>
    </xf>
    <xf numFmtId="0" fontId="0" fillId="0" borderId="0" xfId="0" applyAlignment="1">
      <alignment horizontal="right"/>
    </xf>
    <xf numFmtId="0" fontId="3" fillId="0" borderId="0" xfId="0" applyFont="1" applyAlignment="1">
      <alignment horizontal="right"/>
    </xf>
    <xf numFmtId="0" fontId="3" fillId="0" borderId="0" xfId="0" applyFont="1" applyBorder="1" applyAlignment="1">
      <alignment horizontal="right"/>
    </xf>
    <xf numFmtId="0" fontId="1" fillId="0" borderId="0" xfId="0" applyFont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26" fillId="0" borderId="0" xfId="0" applyFont="1" applyBorder="1" applyAlignment="1">
      <alignment horizontal="left"/>
    </xf>
    <xf numFmtId="0" fontId="26" fillId="0" borderId="0" xfId="0" applyFont="1" applyBorder="1"/>
    <xf numFmtId="0" fontId="27" fillId="0" borderId="0" xfId="0" applyFont="1" applyBorder="1"/>
    <xf numFmtId="0" fontId="26" fillId="0" borderId="0" xfId="0" applyFont="1" applyBorder="1" applyAlignment="1">
      <alignment horizontal="right"/>
    </xf>
    <xf numFmtId="0" fontId="1" fillId="0" borderId="0" xfId="1" applyAlignment="1">
      <alignment horizontal="center"/>
    </xf>
    <xf numFmtId="0" fontId="2" fillId="0" borderId="0" xfId="1" applyFont="1" applyAlignment="1">
      <alignment horizontal="center"/>
    </xf>
    <xf numFmtId="0" fontId="0" fillId="0" borderId="0" xfId="0" applyAlignment="1">
      <alignment horizontal="center"/>
    </xf>
    <xf numFmtId="0" fontId="3" fillId="0" borderId="3" xfId="1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" fillId="0" borderId="3" xfId="1" applyBorder="1" applyAlignment="1">
      <alignment horizontal="center"/>
    </xf>
    <xf numFmtId="49" fontId="0" fillId="0" borderId="7" xfId="0" applyNumberFormat="1" applyBorder="1" applyAlignment="1">
      <alignment horizontal="center"/>
    </xf>
    <xf numFmtId="0" fontId="0" fillId="0" borderId="8" xfId="0" applyBorder="1" applyAlignment="1">
      <alignment horizontal="center"/>
    </xf>
    <xf numFmtId="0" fontId="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2" xfId="0" applyFont="1" applyBorder="1" applyAlignment="1">
      <alignment horizontal="center"/>
    </xf>
    <xf numFmtId="0" fontId="4" fillId="0" borderId="1" xfId="2" applyBorder="1" applyAlignment="1">
      <alignment horizontal="center"/>
    </xf>
    <xf numFmtId="0" fontId="5" fillId="0" borderId="0" xfId="2" applyFont="1" applyAlignment="1">
      <alignment horizontal="center"/>
    </xf>
    <xf numFmtId="0" fontId="4" fillId="0" borderId="0" xfId="2" applyBorder="1" applyAlignment="1">
      <alignment horizontal="center"/>
    </xf>
    <xf numFmtId="0" fontId="4" fillId="0" borderId="0" xfId="2" applyAlignment="1">
      <alignment horizontal="center"/>
    </xf>
    <xf numFmtId="0" fontId="7" fillId="0" borderId="0" xfId="2" applyFont="1" applyBorder="1" applyAlignment="1">
      <alignment horizontal="center" textRotation="90"/>
    </xf>
    <xf numFmtId="0" fontId="7" fillId="0" borderId="3" xfId="2" applyFont="1" applyBorder="1" applyAlignment="1">
      <alignment horizontal="center" textRotation="90"/>
    </xf>
    <xf numFmtId="0" fontId="3" fillId="0" borderId="0" xfId="2" applyFont="1" applyBorder="1" applyAlignment="1">
      <alignment horizontal="center" textRotation="90"/>
    </xf>
    <xf numFmtId="0" fontId="3" fillId="0" borderId="3" xfId="2" applyFont="1" applyBorder="1" applyAlignment="1">
      <alignment horizontal="center" textRotation="90"/>
    </xf>
    <xf numFmtId="0" fontId="0" fillId="0" borderId="3" xfId="0" applyBorder="1" applyAlignment="1">
      <alignment horizontal="center"/>
    </xf>
    <xf numFmtId="0" fontId="4" fillId="0" borderId="3" xfId="2" applyFont="1" applyBorder="1" applyAlignment="1">
      <alignment horizontal="center"/>
    </xf>
    <xf numFmtId="0" fontId="4" fillId="0" borderId="15" xfId="2" applyBorder="1" applyAlignment="1">
      <alignment horizontal="center"/>
    </xf>
    <xf numFmtId="0" fontId="1" fillId="0" borderId="3" xfId="2" applyFont="1" applyBorder="1" applyAlignment="1">
      <alignment horizontal="center"/>
    </xf>
  </cellXfs>
  <cellStyles count="4">
    <cellStyle name="Excel Built-in Normal" xfId="3"/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01"/>
  <sheetViews>
    <sheetView topLeftCell="A98" workbookViewId="0">
      <selection activeCell="P113" sqref="P113"/>
    </sheetView>
  </sheetViews>
  <sheetFormatPr defaultRowHeight="15" x14ac:dyDescent="0.25"/>
  <cols>
    <col min="1" max="1" width="4.140625" customWidth="1"/>
    <col min="2" max="2" width="19.28515625" bestFit="1" customWidth="1"/>
    <col min="3" max="3" width="14.28515625" customWidth="1"/>
    <col min="4" max="9" width="6" customWidth="1"/>
    <col min="15" max="16" width="10.7109375" bestFit="1" customWidth="1"/>
  </cols>
  <sheetData>
    <row r="1" spans="1:30" ht="23.25" x14ac:dyDescent="0.35">
      <c r="A1" s="302" t="s">
        <v>312</v>
      </c>
      <c r="B1" s="302"/>
      <c r="C1" s="302"/>
      <c r="D1" s="302"/>
      <c r="E1" s="302"/>
      <c r="F1" s="302"/>
      <c r="G1" s="302"/>
      <c r="H1" s="302"/>
      <c r="I1" s="302"/>
      <c r="J1" s="302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</row>
    <row r="2" spans="1:30" x14ac:dyDescent="0.25">
      <c r="A2" s="303" t="s">
        <v>126</v>
      </c>
      <c r="B2" s="303"/>
      <c r="C2" s="303"/>
      <c r="D2" s="303"/>
      <c r="E2" s="303"/>
      <c r="F2" s="303"/>
      <c r="G2" s="303"/>
      <c r="H2" s="303"/>
      <c r="I2" s="303"/>
      <c r="J2" s="303"/>
    </row>
    <row r="3" spans="1:30" x14ac:dyDescent="0.25">
      <c r="A3" s="303" t="s">
        <v>128</v>
      </c>
      <c r="B3" s="303"/>
      <c r="C3" s="303"/>
      <c r="D3" s="303"/>
      <c r="E3" s="303"/>
      <c r="F3" s="303"/>
      <c r="G3" s="303"/>
      <c r="H3" s="303"/>
      <c r="I3" s="303"/>
      <c r="J3" s="303"/>
    </row>
    <row r="5" spans="1:30" x14ac:dyDescent="0.25">
      <c r="A5" s="3" t="s">
        <v>0</v>
      </c>
      <c r="B5" s="2"/>
      <c r="C5" s="2"/>
      <c r="D5" s="301" t="s">
        <v>1</v>
      </c>
      <c r="E5" s="301"/>
      <c r="F5" s="301"/>
      <c r="G5" s="301"/>
      <c r="H5" s="301"/>
      <c r="I5" s="301"/>
      <c r="J5" s="2"/>
    </row>
    <row r="6" spans="1:30" ht="15.75" thickBot="1" x14ac:dyDescent="0.3">
      <c r="A6" s="11"/>
      <c r="B6" s="11" t="s">
        <v>2</v>
      </c>
      <c r="C6" s="11" t="s">
        <v>3</v>
      </c>
      <c r="D6" s="12">
        <v>1</v>
      </c>
      <c r="E6" s="12">
        <v>2</v>
      </c>
      <c r="F6" s="12">
        <v>3</v>
      </c>
      <c r="G6" s="12">
        <v>4</v>
      </c>
      <c r="H6" s="12">
        <v>5</v>
      </c>
      <c r="I6" s="12">
        <v>6</v>
      </c>
      <c r="J6" s="13" t="s">
        <v>4</v>
      </c>
      <c r="N6" s="6"/>
      <c r="O6" s="5"/>
      <c r="P6" s="5"/>
      <c r="Q6" s="5"/>
    </row>
    <row r="7" spans="1:30" ht="15.75" thickTop="1" x14ac:dyDescent="0.25">
      <c r="A7" s="65">
        <v>1</v>
      </c>
      <c r="B7" s="29" t="s">
        <v>7</v>
      </c>
      <c r="C7" s="29" t="s">
        <v>13</v>
      </c>
      <c r="D7" s="249">
        <v>13</v>
      </c>
      <c r="E7" s="143">
        <v>1</v>
      </c>
      <c r="F7" s="4">
        <v>2</v>
      </c>
      <c r="G7" s="249">
        <v>4</v>
      </c>
      <c r="H7" s="249">
        <v>2</v>
      </c>
      <c r="I7" s="249"/>
      <c r="J7" s="4">
        <f>SUM(E7:H7)</f>
        <v>9</v>
      </c>
      <c r="L7" s="126"/>
    </row>
    <row r="8" spans="1:30" x14ac:dyDescent="0.25">
      <c r="A8" s="65">
        <v>2</v>
      </c>
      <c r="B8" s="29" t="s">
        <v>6</v>
      </c>
      <c r="C8" s="29" t="s">
        <v>16</v>
      </c>
      <c r="D8" s="60">
        <v>1</v>
      </c>
      <c r="E8" s="249">
        <v>2</v>
      </c>
      <c r="F8" s="249">
        <v>6</v>
      </c>
      <c r="G8" s="136">
        <v>5</v>
      </c>
      <c r="H8" s="136">
        <v>4</v>
      </c>
      <c r="I8" s="60"/>
      <c r="J8" s="177">
        <f>SUM(D8,E8,H8,G8)</f>
        <v>12</v>
      </c>
      <c r="L8" s="126"/>
    </row>
    <row r="9" spans="1:30" x14ac:dyDescent="0.25">
      <c r="A9" s="65">
        <v>3</v>
      </c>
      <c r="B9" s="123" t="s">
        <v>90</v>
      </c>
      <c r="C9" s="123" t="s">
        <v>15</v>
      </c>
      <c r="D9" s="132">
        <v>9</v>
      </c>
      <c r="E9" s="118">
        <v>3</v>
      </c>
      <c r="F9" s="121">
        <v>1</v>
      </c>
      <c r="G9" s="118">
        <v>3</v>
      </c>
      <c r="H9" s="118"/>
      <c r="I9" s="118"/>
      <c r="J9" s="177">
        <f>SUM(D9,E9,F9,G9)</f>
        <v>16</v>
      </c>
    </row>
    <row r="10" spans="1:30" x14ac:dyDescent="0.25">
      <c r="A10" s="65">
        <v>4</v>
      </c>
      <c r="B10" s="248" t="s">
        <v>238</v>
      </c>
      <c r="C10" s="248" t="s">
        <v>15</v>
      </c>
      <c r="D10" s="135">
        <v>3</v>
      </c>
      <c r="E10" s="249">
        <v>4</v>
      </c>
      <c r="F10" s="135">
        <v>5</v>
      </c>
      <c r="G10" s="135">
        <v>6</v>
      </c>
      <c r="H10" s="135">
        <v>9</v>
      </c>
      <c r="I10" s="135"/>
      <c r="J10" s="177">
        <f>SUM(D10,E10,F10,G10)</f>
        <v>18</v>
      </c>
    </row>
    <row r="11" spans="1:30" x14ac:dyDescent="0.25">
      <c r="A11" s="65">
        <v>6</v>
      </c>
      <c r="B11" s="48" t="s">
        <v>146</v>
      </c>
      <c r="C11" s="48" t="s">
        <v>14</v>
      </c>
      <c r="D11" s="248"/>
      <c r="E11" s="249">
        <v>14</v>
      </c>
      <c r="F11" s="248">
        <v>3</v>
      </c>
      <c r="G11" s="249">
        <v>2</v>
      </c>
      <c r="H11" s="60">
        <v>1</v>
      </c>
      <c r="I11" s="248"/>
      <c r="J11" s="177">
        <f>SUM(E11:H11)</f>
        <v>20</v>
      </c>
    </row>
    <row r="12" spans="1:30" x14ac:dyDescent="0.25">
      <c r="A12" s="65">
        <v>5</v>
      </c>
      <c r="B12" s="123" t="s">
        <v>89</v>
      </c>
      <c r="C12" s="123" t="s">
        <v>13</v>
      </c>
      <c r="D12" s="248"/>
      <c r="E12" s="249">
        <v>8</v>
      </c>
      <c r="F12" s="249">
        <v>10</v>
      </c>
      <c r="G12" s="60">
        <v>1</v>
      </c>
      <c r="H12" s="249">
        <v>7</v>
      </c>
      <c r="I12" s="248"/>
      <c r="J12" s="177">
        <f>SUM(E12:H12)</f>
        <v>26</v>
      </c>
    </row>
    <row r="13" spans="1:30" x14ac:dyDescent="0.25">
      <c r="A13" s="65">
        <v>7</v>
      </c>
      <c r="B13" s="122" t="s">
        <v>9</v>
      </c>
      <c r="C13" s="122" t="s">
        <v>15</v>
      </c>
      <c r="D13" s="118">
        <v>10</v>
      </c>
      <c r="E13" s="118">
        <v>15</v>
      </c>
      <c r="F13" s="118">
        <v>4</v>
      </c>
      <c r="G13" s="124">
        <v>12</v>
      </c>
      <c r="H13" s="118">
        <v>5</v>
      </c>
      <c r="I13" s="124"/>
      <c r="J13" s="177">
        <f>SUM(D13,H13,F13,G13)</f>
        <v>31</v>
      </c>
    </row>
    <row r="14" spans="1:30" x14ac:dyDescent="0.25">
      <c r="A14" s="65">
        <v>8</v>
      </c>
      <c r="B14" s="29" t="s">
        <v>8</v>
      </c>
      <c r="C14" s="29" t="s">
        <v>16</v>
      </c>
      <c r="D14" s="118">
        <v>4</v>
      </c>
      <c r="E14" s="118">
        <v>12</v>
      </c>
      <c r="F14" s="118">
        <v>8</v>
      </c>
      <c r="G14" s="118"/>
      <c r="H14" s="118">
        <v>8</v>
      </c>
      <c r="I14" s="118"/>
      <c r="J14" s="177">
        <f>SUM(D14:H14)</f>
        <v>32</v>
      </c>
      <c r="L14" s="126"/>
    </row>
    <row r="15" spans="1:30" s="87" customFormat="1" x14ac:dyDescent="0.25">
      <c r="A15" s="218">
        <v>9</v>
      </c>
      <c r="B15" s="122" t="s">
        <v>10</v>
      </c>
      <c r="C15" s="122" t="s">
        <v>14</v>
      </c>
      <c r="D15" s="118">
        <v>11</v>
      </c>
      <c r="E15" s="118">
        <v>6</v>
      </c>
      <c r="F15" s="118">
        <v>7</v>
      </c>
      <c r="G15" s="118">
        <v>13</v>
      </c>
      <c r="H15" s="118">
        <v>11</v>
      </c>
      <c r="I15" s="118"/>
      <c r="J15" s="249">
        <f>SUM(D15,E15,F15,H15)</f>
        <v>35</v>
      </c>
      <c r="L15" s="118"/>
    </row>
    <row r="16" spans="1:30" x14ac:dyDescent="0.25">
      <c r="A16" s="218">
        <v>10</v>
      </c>
      <c r="B16" s="29" t="s">
        <v>11</v>
      </c>
      <c r="C16" s="29" t="s">
        <v>16</v>
      </c>
      <c r="D16" s="249">
        <v>7</v>
      </c>
      <c r="E16" s="135">
        <v>9</v>
      </c>
      <c r="F16" s="171"/>
      <c r="G16" s="249">
        <v>7</v>
      </c>
      <c r="H16" s="135">
        <v>12</v>
      </c>
      <c r="I16" s="249"/>
      <c r="J16" s="177">
        <f>SUM(D16:H16)</f>
        <v>35</v>
      </c>
      <c r="L16" s="171"/>
    </row>
    <row r="17" spans="1:12" x14ac:dyDescent="0.25">
      <c r="A17" s="65">
        <v>11</v>
      </c>
      <c r="B17" s="123" t="s">
        <v>147</v>
      </c>
      <c r="C17" s="123" t="s">
        <v>15</v>
      </c>
      <c r="D17" s="118">
        <v>8</v>
      </c>
      <c r="E17" s="118">
        <v>16</v>
      </c>
      <c r="F17" s="118"/>
      <c r="G17" s="118">
        <v>11</v>
      </c>
      <c r="H17" s="118">
        <v>3</v>
      </c>
      <c r="I17" s="118"/>
      <c r="J17" s="118">
        <f>SUM(D17:H17)</f>
        <v>38</v>
      </c>
      <c r="L17" s="124"/>
    </row>
    <row r="18" spans="1:12" x14ac:dyDescent="0.25">
      <c r="A18" s="65">
        <v>12</v>
      </c>
      <c r="B18" s="123" t="s">
        <v>60</v>
      </c>
      <c r="C18" s="123" t="s">
        <v>15</v>
      </c>
      <c r="D18" s="248"/>
      <c r="E18" s="135">
        <v>7</v>
      </c>
      <c r="F18" s="4">
        <v>11</v>
      </c>
      <c r="G18" s="124">
        <v>10</v>
      </c>
      <c r="H18" s="124">
        <v>14</v>
      </c>
      <c r="I18" s="248"/>
      <c r="J18" s="249">
        <f>SUM(E18:H18)</f>
        <v>42</v>
      </c>
      <c r="L18" s="124"/>
    </row>
    <row r="19" spans="1:12" x14ac:dyDescent="0.25">
      <c r="A19" s="65">
        <v>13</v>
      </c>
      <c r="B19" s="48" t="s">
        <v>285</v>
      </c>
      <c r="C19" s="48" t="s">
        <v>16</v>
      </c>
      <c r="D19" s="136">
        <v>2</v>
      </c>
      <c r="E19" s="249">
        <v>18</v>
      </c>
      <c r="F19" s="60"/>
      <c r="G19" s="249">
        <v>9</v>
      </c>
      <c r="H19" s="249">
        <v>13</v>
      </c>
      <c r="I19" s="249"/>
      <c r="J19" s="249">
        <f>SUM(D19:H19)</f>
        <v>42</v>
      </c>
      <c r="L19" s="124"/>
    </row>
    <row r="20" spans="1:12" x14ac:dyDescent="0.25">
      <c r="A20" s="65">
        <v>14</v>
      </c>
      <c r="B20" s="29" t="s">
        <v>18</v>
      </c>
      <c r="C20" s="248" t="s">
        <v>20</v>
      </c>
      <c r="D20" s="249">
        <v>5</v>
      </c>
      <c r="E20" s="136">
        <v>11</v>
      </c>
      <c r="F20" s="171">
        <v>14</v>
      </c>
      <c r="G20" s="249">
        <v>15</v>
      </c>
      <c r="H20" s="249">
        <v>16</v>
      </c>
      <c r="I20" s="249"/>
      <c r="J20" s="249">
        <f>SUM(D20,E20,F20,G20)</f>
        <v>45</v>
      </c>
    </row>
    <row r="21" spans="1:12" x14ac:dyDescent="0.25">
      <c r="A21" s="65">
        <v>15</v>
      </c>
      <c r="B21" s="48" t="s">
        <v>224</v>
      </c>
      <c r="C21" s="48" t="s">
        <v>16</v>
      </c>
      <c r="D21" s="118">
        <v>6</v>
      </c>
      <c r="E21" s="135">
        <v>17</v>
      </c>
      <c r="F21" s="249">
        <v>9</v>
      </c>
      <c r="G21" s="135">
        <v>14</v>
      </c>
      <c r="H21" s="135"/>
      <c r="I21" s="135"/>
      <c r="J21" s="249">
        <f>SUM(D21,E21,F21,G21)</f>
        <v>46</v>
      </c>
    </row>
    <row r="22" spans="1:12" ht="15.75" thickBot="1" x14ac:dyDescent="0.3">
      <c r="A22" s="269">
        <v>16</v>
      </c>
      <c r="B22" s="179" t="s">
        <v>313</v>
      </c>
      <c r="C22" s="179" t="s">
        <v>13</v>
      </c>
      <c r="D22" s="180">
        <v>15</v>
      </c>
      <c r="E22" s="180">
        <v>20</v>
      </c>
      <c r="F22" s="180">
        <v>13</v>
      </c>
      <c r="G22" s="180">
        <v>16</v>
      </c>
      <c r="H22" s="180">
        <v>15</v>
      </c>
      <c r="I22" s="180"/>
      <c r="J22" s="180">
        <f>SUM(D22,H22,F22,G22)</f>
        <v>59</v>
      </c>
      <c r="K22" s="118"/>
    </row>
    <row r="23" spans="1:12" s="248" customFormat="1" x14ac:dyDescent="0.25">
      <c r="A23" s="218">
        <v>17</v>
      </c>
      <c r="B23" s="123" t="s">
        <v>322</v>
      </c>
      <c r="C23" s="123" t="s">
        <v>15</v>
      </c>
      <c r="D23" s="87"/>
      <c r="E23" s="118">
        <v>10</v>
      </c>
      <c r="F23" s="87"/>
      <c r="G23" s="118">
        <v>8</v>
      </c>
      <c r="H23" s="87">
        <v>10</v>
      </c>
      <c r="I23" s="87"/>
      <c r="J23" s="118">
        <f>SUM(E23,G23,H23)</f>
        <v>28</v>
      </c>
      <c r="K23" s="118"/>
    </row>
    <row r="24" spans="1:12" x14ac:dyDescent="0.25">
      <c r="A24" s="181">
        <v>18</v>
      </c>
      <c r="B24" s="182" t="s">
        <v>65</v>
      </c>
      <c r="C24" s="183" t="s">
        <v>16</v>
      </c>
      <c r="D24" s="184">
        <v>12</v>
      </c>
      <c r="E24" s="178">
        <v>19</v>
      </c>
      <c r="F24" s="178"/>
      <c r="G24" s="178">
        <v>17</v>
      </c>
      <c r="H24" s="178"/>
      <c r="I24" s="178"/>
      <c r="J24" s="184">
        <f t="shared" ref="J24:J25" si="0">SUM(D24,E24,F24,G24)</f>
        <v>48</v>
      </c>
    </row>
    <row r="25" spans="1:12" x14ac:dyDescent="0.25">
      <c r="A25" s="218">
        <v>19</v>
      </c>
      <c r="B25" s="122" t="s">
        <v>59</v>
      </c>
      <c r="C25" s="122" t="s">
        <v>14</v>
      </c>
      <c r="D25" s="118"/>
      <c r="E25" s="118">
        <v>5</v>
      </c>
      <c r="F25" s="118">
        <v>12</v>
      </c>
      <c r="G25" s="118"/>
      <c r="H25" s="118"/>
      <c r="I25" s="118"/>
      <c r="J25" s="249">
        <f t="shared" si="0"/>
        <v>17</v>
      </c>
    </row>
    <row r="26" spans="1:12" x14ac:dyDescent="0.25">
      <c r="A26" s="218">
        <v>20</v>
      </c>
      <c r="B26" s="122" t="s">
        <v>12</v>
      </c>
      <c r="C26" s="122" t="s">
        <v>13</v>
      </c>
      <c r="D26" s="118">
        <v>14</v>
      </c>
      <c r="E26" s="118"/>
      <c r="F26" s="118"/>
      <c r="G26" s="118"/>
      <c r="H26" s="118"/>
      <c r="I26" s="118"/>
      <c r="J26" s="118">
        <f>SUM(D26,G26,H26)</f>
        <v>14</v>
      </c>
    </row>
    <row r="27" spans="1:12" x14ac:dyDescent="0.25">
      <c r="A27" s="218">
        <v>21</v>
      </c>
      <c r="B27" s="123" t="s">
        <v>133</v>
      </c>
      <c r="C27" s="123" t="s">
        <v>16</v>
      </c>
      <c r="D27" s="87"/>
      <c r="E27" s="87"/>
      <c r="F27" s="87"/>
      <c r="G27" s="87"/>
      <c r="H27" s="87">
        <v>6</v>
      </c>
      <c r="I27" s="87"/>
      <c r="J27" s="118">
        <f t="shared" ref="J27" si="1">SUM(E27,G27,H27)</f>
        <v>6</v>
      </c>
    </row>
    <row r="28" spans="1:12" x14ac:dyDescent="0.25">
      <c r="A28" s="65"/>
      <c r="B28" s="122"/>
      <c r="C28" s="122"/>
      <c r="D28" s="118"/>
      <c r="E28" s="177"/>
      <c r="F28" s="177"/>
      <c r="G28" s="177"/>
      <c r="H28" s="177"/>
      <c r="I28" s="177"/>
      <c r="J28" s="177"/>
    </row>
    <row r="29" spans="1:12" x14ac:dyDescent="0.25">
      <c r="A29" s="38"/>
      <c r="B29" s="122" t="s">
        <v>326</v>
      </c>
      <c r="C29" s="87"/>
      <c r="D29" s="135"/>
      <c r="E29" s="134"/>
      <c r="F29" s="134"/>
      <c r="G29" s="134"/>
      <c r="H29" s="134"/>
      <c r="I29" s="134"/>
      <c r="J29" s="49"/>
    </row>
    <row r="30" spans="1:12" x14ac:dyDescent="0.25">
      <c r="A30" s="32"/>
      <c r="B30" s="32" t="s">
        <v>2</v>
      </c>
      <c r="C30" s="32" t="s">
        <v>3</v>
      </c>
      <c r="D30" s="119">
        <v>1</v>
      </c>
      <c r="E30" s="119">
        <v>2</v>
      </c>
      <c r="F30" s="119">
        <v>3</v>
      </c>
      <c r="G30" s="119">
        <v>4</v>
      </c>
      <c r="H30" s="119">
        <v>5</v>
      </c>
      <c r="I30" s="119">
        <v>6</v>
      </c>
      <c r="J30" s="120" t="s">
        <v>4</v>
      </c>
    </row>
    <row r="31" spans="1:12" s="87" customFormat="1" x14ac:dyDescent="0.25">
      <c r="A31" s="87">
        <v>1</v>
      </c>
      <c r="B31" s="122" t="s">
        <v>314</v>
      </c>
      <c r="C31" s="87" t="s">
        <v>14</v>
      </c>
      <c r="D31" s="121">
        <v>1</v>
      </c>
      <c r="E31" s="130">
        <v>3</v>
      </c>
      <c r="F31" s="118">
        <v>2</v>
      </c>
      <c r="G31" s="130">
        <v>3</v>
      </c>
      <c r="H31" s="121">
        <v>1</v>
      </c>
      <c r="I31" s="118"/>
      <c r="J31" s="118">
        <f>SUM(D31,F31,G31,H31)</f>
        <v>7</v>
      </c>
    </row>
    <row r="32" spans="1:12" s="87" customFormat="1" x14ac:dyDescent="0.25">
      <c r="A32" s="87">
        <v>2</v>
      </c>
      <c r="B32" s="123" t="s">
        <v>143</v>
      </c>
      <c r="C32" s="87" t="s">
        <v>15</v>
      </c>
      <c r="E32" s="118">
        <v>2</v>
      </c>
      <c r="F32" s="121">
        <v>1</v>
      </c>
      <c r="G32" s="118">
        <v>2</v>
      </c>
      <c r="H32" s="118">
        <v>3</v>
      </c>
      <c r="I32" s="118"/>
      <c r="J32" s="118">
        <f t="shared" ref="J32:J33" si="2">SUM(D32:H32)</f>
        <v>8</v>
      </c>
      <c r="L32" s="118"/>
    </row>
    <row r="33" spans="1:12" ht="15.75" thickBot="1" x14ac:dyDescent="0.3">
      <c r="A33" s="185">
        <v>3</v>
      </c>
      <c r="B33" s="271" t="s">
        <v>286</v>
      </c>
      <c r="C33" s="185" t="s">
        <v>14</v>
      </c>
      <c r="D33" s="180">
        <v>4</v>
      </c>
      <c r="E33" s="180"/>
      <c r="F33" s="180">
        <v>4</v>
      </c>
      <c r="G33" s="187">
        <v>1</v>
      </c>
      <c r="H33" s="180">
        <v>4</v>
      </c>
      <c r="I33" s="180"/>
      <c r="J33" s="180">
        <f t="shared" si="2"/>
        <v>13</v>
      </c>
      <c r="L33" s="126"/>
    </row>
    <row r="34" spans="1:12" s="248" customFormat="1" x14ac:dyDescent="0.25">
      <c r="A34" s="272">
        <v>4</v>
      </c>
      <c r="B34" s="273" t="s">
        <v>315</v>
      </c>
      <c r="C34" s="274" t="s">
        <v>15</v>
      </c>
      <c r="D34" s="229">
        <v>2</v>
      </c>
      <c r="E34" s="229">
        <v>6</v>
      </c>
      <c r="F34" s="229"/>
      <c r="G34" s="229"/>
      <c r="H34" s="229">
        <v>2</v>
      </c>
      <c r="I34" s="229"/>
      <c r="J34" s="229">
        <f>SUM(D34:H34)</f>
        <v>10</v>
      </c>
      <c r="L34" s="249"/>
    </row>
    <row r="35" spans="1:12" x14ac:dyDescent="0.25">
      <c r="A35" s="87">
        <v>5</v>
      </c>
      <c r="B35" s="122" t="s">
        <v>88</v>
      </c>
      <c r="C35" s="82" t="s">
        <v>14</v>
      </c>
      <c r="D35" s="118"/>
      <c r="E35" s="146">
        <v>1</v>
      </c>
      <c r="F35" s="118">
        <v>3</v>
      </c>
      <c r="G35" s="118"/>
      <c r="H35" s="118"/>
      <c r="I35" s="118"/>
      <c r="J35" s="4">
        <f>SUM(D35:G35)</f>
        <v>4</v>
      </c>
      <c r="L35" s="124"/>
    </row>
    <row r="36" spans="1:12" x14ac:dyDescent="0.25">
      <c r="A36" s="87">
        <v>6</v>
      </c>
      <c r="B36" s="14" t="s">
        <v>19</v>
      </c>
      <c r="C36" t="s">
        <v>16</v>
      </c>
      <c r="D36" s="132">
        <v>3</v>
      </c>
      <c r="E36" s="118"/>
      <c r="F36" s="118"/>
      <c r="G36" s="118"/>
      <c r="H36" s="118">
        <v>3</v>
      </c>
      <c r="I36" s="121"/>
      <c r="J36" s="132">
        <f>SUM(D36,H36)</f>
        <v>6</v>
      </c>
    </row>
    <row r="37" spans="1:12" x14ac:dyDescent="0.25">
      <c r="A37" s="87">
        <v>7</v>
      </c>
      <c r="B37" s="122" t="s">
        <v>316</v>
      </c>
      <c r="C37" s="87" t="s">
        <v>14</v>
      </c>
      <c r="D37" s="118">
        <v>5</v>
      </c>
      <c r="E37" s="118">
        <v>5</v>
      </c>
      <c r="F37" s="118"/>
      <c r="G37" s="118"/>
      <c r="H37" s="118"/>
      <c r="I37" s="118"/>
      <c r="J37" s="118">
        <f>SUM(D37:G37)</f>
        <v>10</v>
      </c>
      <c r="L37" s="124"/>
    </row>
    <row r="38" spans="1:12" x14ac:dyDescent="0.25">
      <c r="A38" s="183">
        <v>8</v>
      </c>
      <c r="B38" s="182" t="s">
        <v>17</v>
      </c>
      <c r="C38" s="183" t="s">
        <v>16</v>
      </c>
      <c r="D38" s="184">
        <v>6</v>
      </c>
      <c r="E38" s="184"/>
      <c r="F38" s="184"/>
      <c r="G38" s="184">
        <v>4</v>
      </c>
      <c r="H38" s="184"/>
      <c r="I38" s="184"/>
      <c r="J38" s="184">
        <f>SUM(D38:G38)</f>
        <v>10</v>
      </c>
      <c r="L38" s="124"/>
    </row>
    <row r="39" spans="1:12" x14ac:dyDescent="0.25">
      <c r="A39" s="87">
        <v>9</v>
      </c>
      <c r="B39" s="123" t="s">
        <v>323</v>
      </c>
      <c r="C39" s="82" t="s">
        <v>15</v>
      </c>
      <c r="D39" s="118"/>
      <c r="E39" s="118">
        <v>4</v>
      </c>
      <c r="F39" s="118"/>
      <c r="G39" s="118"/>
      <c r="H39" s="121"/>
      <c r="I39" s="118"/>
      <c r="J39" s="177">
        <f t="shared" ref="J39:J45" si="3">SUM(D39,G39,F39,E39)</f>
        <v>4</v>
      </c>
    </row>
    <row r="40" spans="1:12" x14ac:dyDescent="0.25">
      <c r="A40">
        <v>10</v>
      </c>
      <c r="B40" s="123" t="s">
        <v>99</v>
      </c>
      <c r="C40" s="82" t="s">
        <v>274</v>
      </c>
      <c r="F40">
        <v>5</v>
      </c>
      <c r="J40" s="177">
        <f t="shared" si="3"/>
        <v>5</v>
      </c>
    </row>
    <row r="41" spans="1:12" x14ac:dyDescent="0.25">
      <c r="A41">
        <v>11</v>
      </c>
      <c r="B41" s="123" t="s">
        <v>144</v>
      </c>
      <c r="C41" s="82" t="s">
        <v>13</v>
      </c>
      <c r="G41" s="177">
        <v>5</v>
      </c>
      <c r="J41" s="177">
        <f t="shared" si="3"/>
        <v>5</v>
      </c>
    </row>
    <row r="42" spans="1:12" x14ac:dyDescent="0.25">
      <c r="A42" s="87">
        <v>12</v>
      </c>
      <c r="B42" s="123" t="s">
        <v>64</v>
      </c>
      <c r="C42" s="82" t="s">
        <v>274</v>
      </c>
      <c r="G42" s="177">
        <v>6</v>
      </c>
      <c r="J42" s="177">
        <f t="shared" si="3"/>
        <v>6</v>
      </c>
    </row>
    <row r="43" spans="1:12" x14ac:dyDescent="0.25">
      <c r="A43">
        <v>13</v>
      </c>
      <c r="B43" s="144" t="s">
        <v>324</v>
      </c>
      <c r="C43" s="145" t="s">
        <v>14</v>
      </c>
      <c r="E43" s="124">
        <v>7</v>
      </c>
      <c r="G43" s="177"/>
      <c r="J43" s="177">
        <f t="shared" si="3"/>
        <v>7</v>
      </c>
    </row>
    <row r="44" spans="1:12" x14ac:dyDescent="0.25">
      <c r="A44">
        <v>14</v>
      </c>
      <c r="B44" s="144" t="s">
        <v>488</v>
      </c>
      <c r="C44" s="145" t="s">
        <v>13</v>
      </c>
      <c r="E44" s="124"/>
      <c r="G44" s="177">
        <v>7</v>
      </c>
      <c r="J44" s="177">
        <f t="shared" si="3"/>
        <v>7</v>
      </c>
    </row>
    <row r="45" spans="1:12" x14ac:dyDescent="0.25">
      <c r="A45" s="87">
        <v>15</v>
      </c>
      <c r="B45" s="144" t="s">
        <v>325</v>
      </c>
      <c r="C45" s="145" t="s">
        <v>14</v>
      </c>
      <c r="E45" s="124">
        <v>8</v>
      </c>
      <c r="G45" s="177"/>
      <c r="J45" s="177">
        <f t="shared" si="3"/>
        <v>8</v>
      </c>
    </row>
    <row r="47" spans="1:12" x14ac:dyDescent="0.25">
      <c r="A47" s="82"/>
    </row>
    <row r="48" spans="1:12" x14ac:dyDescent="0.25">
      <c r="A48" s="8" t="s">
        <v>21</v>
      </c>
      <c r="B48" s="10"/>
      <c r="C48" s="10"/>
      <c r="D48" s="7" t="s">
        <v>1</v>
      </c>
      <c r="E48" s="7"/>
      <c r="F48" s="7"/>
      <c r="G48" s="7"/>
      <c r="H48" s="7"/>
      <c r="I48" s="7"/>
      <c r="J48" s="10"/>
    </row>
    <row r="49" spans="1:11" ht="15.75" thickBot="1" x14ac:dyDescent="0.3">
      <c r="A49" s="11"/>
      <c r="B49" s="11" t="s">
        <v>2</v>
      </c>
      <c r="C49" s="11" t="s">
        <v>3</v>
      </c>
      <c r="D49" s="12">
        <v>1</v>
      </c>
      <c r="E49" s="12">
        <v>2</v>
      </c>
      <c r="F49" s="12">
        <v>3</v>
      </c>
      <c r="G49" s="12">
        <v>4</v>
      </c>
      <c r="H49" s="12">
        <v>5</v>
      </c>
      <c r="I49" s="12">
        <v>6</v>
      </c>
      <c r="J49" s="13" t="s">
        <v>4</v>
      </c>
    </row>
    <row r="50" spans="1:11" ht="15.75" thickTop="1" x14ac:dyDescent="0.25">
      <c r="A50" s="87">
        <v>1</v>
      </c>
      <c r="B50" s="122" t="s">
        <v>317</v>
      </c>
      <c r="C50" s="87" t="s">
        <v>15</v>
      </c>
      <c r="D50" s="121">
        <v>1</v>
      </c>
      <c r="E50" s="130">
        <v>3</v>
      </c>
      <c r="F50" s="121">
        <v>1</v>
      </c>
      <c r="G50" s="121"/>
      <c r="H50" s="118">
        <v>2</v>
      </c>
      <c r="I50" s="118"/>
      <c r="J50" s="132">
        <f>SUM(D50:H50)</f>
        <v>7</v>
      </c>
      <c r="K50" s="126"/>
    </row>
    <row r="51" spans="1:11" x14ac:dyDescent="0.25">
      <c r="A51">
        <v>2</v>
      </c>
      <c r="B51" s="122" t="s">
        <v>24</v>
      </c>
      <c r="C51" s="87" t="s">
        <v>14</v>
      </c>
      <c r="D51" s="118">
        <v>3</v>
      </c>
      <c r="E51" s="146">
        <v>1</v>
      </c>
      <c r="F51" s="118">
        <v>7</v>
      </c>
      <c r="G51" s="118">
        <v>9</v>
      </c>
      <c r="H51" s="275">
        <v>1</v>
      </c>
      <c r="I51" s="124"/>
      <c r="J51" s="249">
        <f>SUM(D51,E51,F51,H51)</f>
        <v>12</v>
      </c>
      <c r="K51" s="126"/>
    </row>
    <row r="52" spans="1:11" x14ac:dyDescent="0.25">
      <c r="A52" s="87">
        <v>3</v>
      </c>
      <c r="B52" s="29" t="s">
        <v>22</v>
      </c>
      <c r="C52" s="248" t="s">
        <v>15</v>
      </c>
      <c r="D52" s="245">
        <v>2</v>
      </c>
      <c r="E52" s="245">
        <v>5</v>
      </c>
      <c r="F52" s="249">
        <v>2</v>
      </c>
      <c r="G52" s="245"/>
      <c r="H52" s="136">
        <v>3</v>
      </c>
      <c r="I52" s="60"/>
      <c r="J52" s="249">
        <f>SUM(D52:H52)</f>
        <v>12</v>
      </c>
      <c r="K52" s="126"/>
    </row>
    <row r="53" spans="1:11" x14ac:dyDescent="0.25">
      <c r="A53" s="248">
        <v>4</v>
      </c>
      <c r="B53" s="122" t="s">
        <v>25</v>
      </c>
      <c r="C53" s="87" t="s">
        <v>14</v>
      </c>
      <c r="D53" s="118">
        <v>9</v>
      </c>
      <c r="E53" s="118">
        <v>2</v>
      </c>
      <c r="F53" s="118">
        <v>5</v>
      </c>
      <c r="G53" s="121">
        <v>1</v>
      </c>
      <c r="H53" s="124">
        <v>5</v>
      </c>
      <c r="I53" s="124"/>
      <c r="J53" s="249">
        <f>SUM(E53:H53)</f>
        <v>13</v>
      </c>
    </row>
    <row r="54" spans="1:11" x14ac:dyDescent="0.25">
      <c r="A54" s="87">
        <v>5</v>
      </c>
      <c r="B54" s="129" t="s">
        <v>318</v>
      </c>
      <c r="C54" s="87" t="s">
        <v>16</v>
      </c>
      <c r="D54" s="249">
        <v>4</v>
      </c>
      <c r="E54" s="60"/>
      <c r="F54" s="249">
        <v>4</v>
      </c>
      <c r="G54" s="249">
        <v>4</v>
      </c>
      <c r="H54" s="249">
        <v>6</v>
      </c>
      <c r="I54" s="249"/>
      <c r="J54" s="249">
        <f>SUM(D54:H54)</f>
        <v>18</v>
      </c>
      <c r="K54" s="124"/>
    </row>
    <row r="55" spans="1:11" x14ac:dyDescent="0.25">
      <c r="A55" s="248">
        <v>6</v>
      </c>
      <c r="B55" s="129" t="s">
        <v>327</v>
      </c>
      <c r="C55" t="s">
        <v>14</v>
      </c>
      <c r="D55" s="142"/>
      <c r="E55" s="142">
        <v>6</v>
      </c>
      <c r="F55" s="248">
        <v>6</v>
      </c>
      <c r="G55" s="142">
        <v>3</v>
      </c>
      <c r="H55" s="124">
        <v>7</v>
      </c>
      <c r="I55" s="248"/>
      <c r="J55" s="249">
        <f>SUM(D55:H55)</f>
        <v>22</v>
      </c>
      <c r="K55" s="124"/>
    </row>
    <row r="56" spans="1:11" x14ac:dyDescent="0.25">
      <c r="A56" s="87">
        <v>7</v>
      </c>
      <c r="B56" s="87" t="s">
        <v>331</v>
      </c>
      <c r="C56" s="87" t="s">
        <v>330</v>
      </c>
      <c r="D56" s="142"/>
      <c r="E56" s="249">
        <v>11</v>
      </c>
      <c r="F56" s="248">
        <v>3</v>
      </c>
      <c r="G56" s="142">
        <v>8</v>
      </c>
      <c r="H56" s="124">
        <v>10</v>
      </c>
      <c r="I56" s="248"/>
      <c r="J56" s="249">
        <f>SUM(D56:H56)</f>
        <v>32</v>
      </c>
      <c r="K56" s="124"/>
    </row>
    <row r="57" spans="1:11" x14ac:dyDescent="0.25">
      <c r="A57" s="248">
        <v>8</v>
      </c>
      <c r="B57" s="123" t="s">
        <v>302</v>
      </c>
      <c r="C57" s="82" t="s">
        <v>14</v>
      </c>
      <c r="D57" s="142">
        <v>8</v>
      </c>
      <c r="E57" s="118">
        <v>8</v>
      </c>
      <c r="F57" s="118">
        <v>11</v>
      </c>
      <c r="G57" s="118"/>
      <c r="H57" s="118">
        <v>9</v>
      </c>
      <c r="I57" s="118"/>
      <c r="J57" s="249">
        <f>SUM(D57:H57)</f>
        <v>36</v>
      </c>
      <c r="K57" s="124"/>
    </row>
    <row r="58" spans="1:11" x14ac:dyDescent="0.25">
      <c r="A58" s="87">
        <v>9</v>
      </c>
      <c r="B58" s="87" t="s">
        <v>328</v>
      </c>
      <c r="C58" s="87" t="s">
        <v>138</v>
      </c>
      <c r="D58" s="142">
        <v>10</v>
      </c>
      <c r="E58" s="142">
        <v>9</v>
      </c>
      <c r="F58" s="124">
        <v>8</v>
      </c>
      <c r="G58" s="142">
        <v>12</v>
      </c>
      <c r="H58" s="124">
        <v>11</v>
      </c>
      <c r="J58" s="249">
        <f>SUM(D58,E58,F58,H58)</f>
        <v>38</v>
      </c>
      <c r="K58" s="124"/>
    </row>
    <row r="59" spans="1:11" x14ac:dyDescent="0.25">
      <c r="A59" s="248">
        <v>10</v>
      </c>
      <c r="B59" s="87" t="s">
        <v>332</v>
      </c>
      <c r="C59" s="87" t="s">
        <v>330</v>
      </c>
      <c r="D59" s="118"/>
      <c r="E59" s="118">
        <v>12</v>
      </c>
      <c r="F59" s="87">
        <v>15</v>
      </c>
      <c r="G59" s="118">
        <v>7</v>
      </c>
      <c r="H59" s="124">
        <v>4</v>
      </c>
      <c r="I59" s="87"/>
      <c r="J59" s="249">
        <f t="shared" ref="J59:J70" si="4">SUM(D59:H59)</f>
        <v>38</v>
      </c>
      <c r="K59" s="124"/>
    </row>
    <row r="60" spans="1:11" x14ac:dyDescent="0.25">
      <c r="A60" s="87">
        <v>11</v>
      </c>
      <c r="B60" s="87" t="s">
        <v>321</v>
      </c>
      <c r="C60" s="87" t="s">
        <v>274</v>
      </c>
      <c r="D60" s="118">
        <v>11</v>
      </c>
      <c r="E60" s="118">
        <v>10</v>
      </c>
      <c r="F60" s="118">
        <v>9</v>
      </c>
      <c r="G60" s="118">
        <v>10</v>
      </c>
      <c r="H60" s="87"/>
      <c r="I60" s="87"/>
      <c r="J60" s="249">
        <f t="shared" si="4"/>
        <v>40</v>
      </c>
    </row>
    <row r="61" spans="1:11" x14ac:dyDescent="0.25">
      <c r="A61" s="248">
        <v>12</v>
      </c>
      <c r="B61" s="87" t="s">
        <v>334</v>
      </c>
      <c r="C61" s="87" t="s">
        <v>236</v>
      </c>
      <c r="D61" s="142"/>
      <c r="E61" s="142">
        <v>14</v>
      </c>
      <c r="F61">
        <v>12</v>
      </c>
      <c r="G61" s="142">
        <v>16</v>
      </c>
      <c r="H61" s="124">
        <v>12</v>
      </c>
      <c r="J61" s="249">
        <f t="shared" si="4"/>
        <v>54</v>
      </c>
    </row>
    <row r="62" spans="1:11" x14ac:dyDescent="0.25">
      <c r="A62" s="183">
        <v>13</v>
      </c>
      <c r="B62" s="183" t="s">
        <v>335</v>
      </c>
      <c r="C62" s="183" t="s">
        <v>330</v>
      </c>
      <c r="D62" s="184"/>
      <c r="E62" s="184">
        <v>15</v>
      </c>
      <c r="F62" s="183">
        <v>14</v>
      </c>
      <c r="G62" s="184">
        <v>13</v>
      </c>
      <c r="H62" s="186">
        <v>13</v>
      </c>
      <c r="I62" s="183"/>
      <c r="J62" s="184">
        <f t="shared" si="4"/>
        <v>55</v>
      </c>
    </row>
    <row r="63" spans="1:11" s="87" customFormat="1" x14ac:dyDescent="0.25">
      <c r="A63" s="87">
        <v>14</v>
      </c>
      <c r="B63" s="129" t="s">
        <v>101</v>
      </c>
      <c r="C63" s="82" t="s">
        <v>16</v>
      </c>
      <c r="D63" s="118">
        <v>5</v>
      </c>
      <c r="E63" s="118">
        <v>7</v>
      </c>
      <c r="F63" s="118"/>
      <c r="G63" s="118">
        <v>2</v>
      </c>
      <c r="H63" s="118"/>
      <c r="I63" s="118"/>
      <c r="J63" s="249">
        <f t="shared" si="4"/>
        <v>14</v>
      </c>
    </row>
    <row r="64" spans="1:11" x14ac:dyDescent="0.25">
      <c r="A64" s="87">
        <v>15</v>
      </c>
      <c r="B64" s="122" t="s">
        <v>23</v>
      </c>
      <c r="C64" s="87" t="s">
        <v>16</v>
      </c>
      <c r="D64" s="118">
        <v>7</v>
      </c>
      <c r="E64" s="118"/>
      <c r="F64" s="118">
        <v>10</v>
      </c>
      <c r="G64" s="118">
        <v>5</v>
      </c>
      <c r="H64" s="118"/>
      <c r="I64" s="118"/>
      <c r="J64" s="249">
        <f t="shared" si="4"/>
        <v>22</v>
      </c>
    </row>
    <row r="65" spans="1:16" s="248" customFormat="1" x14ac:dyDescent="0.25">
      <c r="A65" s="87">
        <v>16</v>
      </c>
      <c r="B65" s="140" t="s">
        <v>104</v>
      </c>
      <c r="C65" s="82" t="s">
        <v>138</v>
      </c>
      <c r="D65" s="87"/>
      <c r="E65" s="87"/>
      <c r="F65" s="87">
        <v>13</v>
      </c>
      <c r="G65" s="118">
        <v>14</v>
      </c>
      <c r="H65" s="124">
        <v>8</v>
      </c>
      <c r="I65" s="87"/>
      <c r="J65" s="118">
        <f t="shared" si="4"/>
        <v>35</v>
      </c>
    </row>
    <row r="66" spans="1:16" x14ac:dyDescent="0.25">
      <c r="A66" s="183">
        <v>17</v>
      </c>
      <c r="B66" s="183" t="s">
        <v>333</v>
      </c>
      <c r="C66" s="183" t="s">
        <v>236</v>
      </c>
      <c r="D66" s="184"/>
      <c r="E66" s="184">
        <v>13</v>
      </c>
      <c r="F66" s="183"/>
      <c r="G66" s="184">
        <v>15</v>
      </c>
      <c r="H66" s="186">
        <v>15</v>
      </c>
      <c r="I66" s="183"/>
      <c r="J66" s="184">
        <f t="shared" si="4"/>
        <v>43</v>
      </c>
      <c r="L66" s="248"/>
    </row>
    <row r="67" spans="1:16" x14ac:dyDescent="0.25">
      <c r="A67" s="87">
        <v>18</v>
      </c>
      <c r="B67" s="140" t="s">
        <v>319</v>
      </c>
      <c r="C67" s="82" t="s">
        <v>14</v>
      </c>
      <c r="D67" s="118">
        <v>6</v>
      </c>
      <c r="E67" s="118">
        <v>4</v>
      </c>
      <c r="F67" s="118"/>
      <c r="G67" s="118"/>
      <c r="H67" s="118"/>
      <c r="I67" s="118"/>
      <c r="J67" s="249">
        <f t="shared" si="4"/>
        <v>10</v>
      </c>
      <c r="K67" s="87"/>
      <c r="L67" s="248"/>
    </row>
    <row r="68" spans="1:16" x14ac:dyDescent="0.25">
      <c r="A68" s="87">
        <v>19</v>
      </c>
      <c r="B68" s="82" t="s">
        <v>689</v>
      </c>
      <c r="C68" s="82" t="s">
        <v>13</v>
      </c>
      <c r="D68" s="87"/>
      <c r="E68" s="87"/>
      <c r="F68" s="87"/>
      <c r="G68" s="118">
        <v>6</v>
      </c>
      <c r="H68" s="87"/>
      <c r="I68" s="87"/>
      <c r="J68" s="249">
        <f t="shared" si="4"/>
        <v>6</v>
      </c>
      <c r="K68" s="87"/>
      <c r="L68" s="248"/>
    </row>
    <row r="69" spans="1:16" s="248" customFormat="1" x14ac:dyDescent="0.25">
      <c r="A69">
        <v>20</v>
      </c>
      <c r="B69" s="82" t="s">
        <v>134</v>
      </c>
      <c r="C69" s="82" t="s">
        <v>13</v>
      </c>
      <c r="D69"/>
      <c r="E69"/>
      <c r="F69"/>
      <c r="G69" s="177">
        <v>11</v>
      </c>
      <c r="H69"/>
      <c r="I69"/>
      <c r="J69" s="249">
        <f t="shared" si="4"/>
        <v>11</v>
      </c>
      <c r="K69" s="87"/>
      <c r="P69"/>
    </row>
    <row r="70" spans="1:16" x14ac:dyDescent="0.25">
      <c r="A70">
        <v>21</v>
      </c>
      <c r="B70" s="82" t="s">
        <v>695</v>
      </c>
      <c r="C70" s="82" t="s">
        <v>15</v>
      </c>
      <c r="H70">
        <v>14</v>
      </c>
      <c r="J70" s="249">
        <f t="shared" si="4"/>
        <v>14</v>
      </c>
      <c r="K70" s="87"/>
    </row>
    <row r="71" spans="1:16" x14ac:dyDescent="0.25">
      <c r="K71" s="87"/>
      <c r="P71" s="248"/>
    </row>
    <row r="72" spans="1:16" x14ac:dyDescent="0.25">
      <c r="A72" s="8" t="s">
        <v>26</v>
      </c>
      <c r="B72" s="15"/>
      <c r="C72" s="15"/>
      <c r="D72" s="7" t="s">
        <v>1</v>
      </c>
      <c r="E72" s="7"/>
      <c r="F72" s="7"/>
      <c r="G72" s="7"/>
      <c r="H72" s="7"/>
      <c r="I72" s="7"/>
      <c r="J72" s="15"/>
    </row>
    <row r="73" spans="1:16" x14ac:dyDescent="0.25">
      <c r="A73" s="32"/>
      <c r="B73" s="32" t="s">
        <v>2</v>
      </c>
      <c r="C73" s="32" t="s">
        <v>3</v>
      </c>
      <c r="D73" s="119">
        <v>1</v>
      </c>
      <c r="E73" s="119">
        <v>2</v>
      </c>
      <c r="F73" s="119">
        <v>3</v>
      </c>
      <c r="G73" s="119">
        <v>4</v>
      </c>
      <c r="H73" s="119">
        <v>5</v>
      </c>
      <c r="I73" s="119">
        <v>6</v>
      </c>
      <c r="J73" s="120" t="s">
        <v>4</v>
      </c>
    </row>
    <row r="74" spans="1:16" ht="15.75" thickBot="1" x14ac:dyDescent="0.3">
      <c r="A74" s="87">
        <v>1</v>
      </c>
      <c r="B74" s="179" t="s">
        <v>27</v>
      </c>
      <c r="C74" s="185" t="s">
        <v>16</v>
      </c>
      <c r="D74" s="187">
        <v>1</v>
      </c>
      <c r="E74" s="180">
        <v>2</v>
      </c>
      <c r="F74" s="187">
        <v>1</v>
      </c>
      <c r="G74" s="189">
        <v>2</v>
      </c>
      <c r="H74" s="180">
        <v>1</v>
      </c>
      <c r="I74" s="187"/>
      <c r="J74" s="180">
        <f>SUM(D74,F74,G74,H74)</f>
        <v>5</v>
      </c>
    </row>
    <row r="75" spans="1:16" x14ac:dyDescent="0.25">
      <c r="A75" s="87"/>
      <c r="B75" s="87" t="s">
        <v>82</v>
      </c>
      <c r="C75" s="87" t="s">
        <v>16</v>
      </c>
      <c r="D75" s="121"/>
      <c r="E75" s="121">
        <v>1</v>
      </c>
      <c r="F75" s="121"/>
      <c r="G75" s="121">
        <v>1</v>
      </c>
      <c r="H75" s="121">
        <v>2</v>
      </c>
      <c r="I75" s="118"/>
      <c r="J75" s="118">
        <f>SUM(D75:I75)</f>
        <v>4</v>
      </c>
    </row>
    <row r="77" spans="1:16" x14ac:dyDescent="0.25">
      <c r="A77" s="8" t="s">
        <v>28</v>
      </c>
      <c r="B77" s="16"/>
      <c r="C77" s="16"/>
      <c r="D77" s="7" t="s">
        <v>1</v>
      </c>
      <c r="E77" s="7"/>
      <c r="F77" s="7"/>
      <c r="G77" s="7"/>
      <c r="H77" s="7"/>
      <c r="I77" s="7"/>
      <c r="J77" s="16"/>
    </row>
    <row r="78" spans="1:16" x14ac:dyDescent="0.25">
      <c r="A78" s="32"/>
      <c r="B78" s="32" t="s">
        <v>2</v>
      </c>
      <c r="C78" s="32" t="s">
        <v>3</v>
      </c>
      <c r="D78" s="119">
        <v>1</v>
      </c>
      <c r="E78" s="119">
        <v>2</v>
      </c>
      <c r="F78" s="119">
        <v>3</v>
      </c>
      <c r="G78" s="119">
        <v>4</v>
      </c>
      <c r="H78" s="119">
        <v>5</v>
      </c>
      <c r="I78" s="119">
        <v>6</v>
      </c>
      <c r="J78" s="120" t="s">
        <v>4</v>
      </c>
    </row>
    <row r="79" spans="1:16" s="87" customFormat="1" x14ac:dyDescent="0.25">
      <c r="A79" s="87">
        <v>1</v>
      </c>
      <c r="B79" s="87" t="s">
        <v>58</v>
      </c>
      <c r="C79" s="87" t="s">
        <v>13</v>
      </c>
      <c r="D79" s="118"/>
      <c r="E79" s="121">
        <v>1</v>
      </c>
      <c r="F79" s="121"/>
      <c r="G79" s="121"/>
      <c r="H79" s="121">
        <v>1</v>
      </c>
      <c r="I79" s="118"/>
      <c r="J79" s="118">
        <f>SUM(D79:I79)</f>
        <v>2</v>
      </c>
    </row>
    <row r="80" spans="1:16" x14ac:dyDescent="0.25">
      <c r="D80" s="4"/>
      <c r="E80" s="4"/>
      <c r="F80" s="4"/>
      <c r="G80" s="4"/>
      <c r="H80" s="4"/>
      <c r="I80" s="4"/>
      <c r="J80" s="4"/>
    </row>
    <row r="81" spans="1:12" x14ac:dyDescent="0.25">
      <c r="A81" s="8" t="s">
        <v>29</v>
      </c>
      <c r="B81" s="16"/>
      <c r="C81" s="16"/>
      <c r="D81" s="7" t="s">
        <v>1</v>
      </c>
      <c r="E81" s="7"/>
      <c r="F81" s="7"/>
      <c r="G81" s="7"/>
      <c r="H81" s="7"/>
      <c r="I81" s="7"/>
      <c r="J81" s="16"/>
    </row>
    <row r="82" spans="1:12" x14ac:dyDescent="0.25">
      <c r="A82" s="32"/>
      <c r="B82" s="32" t="s">
        <v>2</v>
      </c>
      <c r="C82" s="32" t="s">
        <v>3</v>
      </c>
      <c r="D82" s="119">
        <v>1</v>
      </c>
      <c r="E82" s="119">
        <v>2</v>
      </c>
      <c r="F82" s="119">
        <v>3</v>
      </c>
      <c r="G82" s="119">
        <v>4</v>
      </c>
      <c r="H82" s="119">
        <v>5</v>
      </c>
      <c r="I82" s="119">
        <v>6</v>
      </c>
      <c r="J82" s="120" t="s">
        <v>4</v>
      </c>
    </row>
    <row r="83" spans="1:12" x14ac:dyDescent="0.25">
      <c r="A83" s="87">
        <v>1</v>
      </c>
      <c r="B83" s="87" t="s">
        <v>485</v>
      </c>
      <c r="C83" s="87" t="s">
        <v>16</v>
      </c>
      <c r="D83" s="121">
        <v>1</v>
      </c>
      <c r="E83" s="118"/>
      <c r="F83" s="121">
        <v>1</v>
      </c>
      <c r="G83" s="130">
        <v>2</v>
      </c>
      <c r="H83" s="121"/>
      <c r="I83" s="118"/>
      <c r="J83" s="118">
        <f>SUM(D83:I83)</f>
        <v>4</v>
      </c>
      <c r="K83" s="87"/>
      <c r="L83" s="91"/>
    </row>
    <row r="84" spans="1:12" x14ac:dyDescent="0.25">
      <c r="A84" s="87">
        <v>2</v>
      </c>
      <c r="B84" s="122" t="s">
        <v>336</v>
      </c>
      <c r="C84" s="41" t="s">
        <v>14</v>
      </c>
      <c r="D84" s="44"/>
      <c r="E84" s="118">
        <v>1</v>
      </c>
      <c r="F84" s="118"/>
      <c r="G84" s="118">
        <v>4</v>
      </c>
      <c r="H84" s="118">
        <v>2</v>
      </c>
      <c r="I84" s="118"/>
      <c r="J84" s="118">
        <f>SUM(D84:I84)</f>
        <v>7</v>
      </c>
      <c r="K84" s="87"/>
    </row>
    <row r="85" spans="1:12" x14ac:dyDescent="0.25">
      <c r="A85" s="183">
        <v>3</v>
      </c>
      <c r="B85" s="182" t="s">
        <v>299</v>
      </c>
      <c r="C85" s="195" t="s">
        <v>138</v>
      </c>
      <c r="D85" s="196"/>
      <c r="E85" s="184"/>
      <c r="F85" s="184">
        <v>3</v>
      </c>
      <c r="G85" s="184">
        <v>5</v>
      </c>
      <c r="H85" s="184">
        <v>3</v>
      </c>
      <c r="I85" s="184"/>
      <c r="J85" s="184">
        <f>SUM(D85:I85)</f>
        <v>11</v>
      </c>
    </row>
    <row r="86" spans="1:12" x14ac:dyDescent="0.25">
      <c r="A86" s="87">
        <v>4</v>
      </c>
      <c r="B86" t="s">
        <v>148</v>
      </c>
      <c r="C86" s="41" t="s">
        <v>13</v>
      </c>
      <c r="G86" s="60">
        <v>1</v>
      </c>
      <c r="H86" s="60">
        <v>1</v>
      </c>
      <c r="J86" s="118">
        <f t="shared" ref="J86:J88" si="5">SUM(D86:I86)</f>
        <v>2</v>
      </c>
    </row>
    <row r="87" spans="1:12" x14ac:dyDescent="0.25">
      <c r="A87" s="82">
        <v>5</v>
      </c>
      <c r="B87" t="s">
        <v>486</v>
      </c>
      <c r="C87" s="41" t="s">
        <v>274</v>
      </c>
      <c r="F87" s="171">
        <v>2</v>
      </c>
      <c r="H87" s="249">
        <v>4</v>
      </c>
      <c r="J87" s="118">
        <f t="shared" si="5"/>
        <v>6</v>
      </c>
    </row>
    <row r="88" spans="1:12" x14ac:dyDescent="0.25">
      <c r="A88" s="82">
        <v>6</v>
      </c>
      <c r="B88" s="29" t="s">
        <v>167</v>
      </c>
      <c r="C88" s="41" t="s">
        <v>13</v>
      </c>
      <c r="D88" s="44"/>
      <c r="E88" s="177"/>
      <c r="F88" s="177"/>
      <c r="G88" s="177">
        <v>3</v>
      </c>
      <c r="H88" s="177"/>
      <c r="I88" s="177"/>
      <c r="J88" s="118">
        <f t="shared" si="5"/>
        <v>3</v>
      </c>
    </row>
    <row r="89" spans="1:12" s="248" customFormat="1" x14ac:dyDescent="0.25">
      <c r="A89" s="82"/>
      <c r="B89" s="29"/>
      <c r="C89" s="41"/>
      <c r="D89" s="44"/>
      <c r="E89" s="245"/>
      <c r="F89" s="245"/>
      <c r="G89" s="245"/>
      <c r="H89" s="245"/>
      <c r="I89" s="245"/>
      <c r="J89" s="118"/>
    </row>
    <row r="90" spans="1:12" x14ac:dyDescent="0.25">
      <c r="A90" s="38" t="s">
        <v>56</v>
      </c>
      <c r="B90" s="28"/>
      <c r="C90" s="28"/>
      <c r="D90" s="31" t="s">
        <v>1</v>
      </c>
      <c r="E90" s="31"/>
      <c r="F90" s="31"/>
      <c r="G90" s="31"/>
      <c r="H90" s="31"/>
      <c r="I90" s="31"/>
      <c r="J90" s="28"/>
    </row>
    <row r="91" spans="1:12" ht="15.75" thickBot="1" x14ac:dyDescent="0.3">
      <c r="A91" s="11"/>
      <c r="B91" s="11" t="s">
        <v>2</v>
      </c>
      <c r="C91" s="11" t="s">
        <v>3</v>
      </c>
      <c r="D91" s="12">
        <v>1</v>
      </c>
      <c r="E91" s="12">
        <v>2</v>
      </c>
      <c r="F91" s="12">
        <v>3</v>
      </c>
      <c r="G91" s="12">
        <v>4</v>
      </c>
      <c r="H91" s="12">
        <v>5</v>
      </c>
      <c r="I91" s="12">
        <v>6</v>
      </c>
      <c r="J91" s="13" t="s">
        <v>4</v>
      </c>
    </row>
    <row r="92" spans="1:12" ht="15.75" thickTop="1" x14ac:dyDescent="0.25">
      <c r="A92">
        <v>1</v>
      </c>
      <c r="B92" t="s">
        <v>57</v>
      </c>
      <c r="C92" s="41" t="s">
        <v>15</v>
      </c>
      <c r="D92" s="44">
        <v>1</v>
      </c>
      <c r="E92" s="4"/>
      <c r="F92" s="136">
        <v>1</v>
      </c>
      <c r="G92" s="136">
        <v>0</v>
      </c>
      <c r="H92" s="136">
        <v>1</v>
      </c>
      <c r="I92" s="4">
        <v>0</v>
      </c>
      <c r="J92" s="4">
        <f>SUM(D92:H92)</f>
        <v>3</v>
      </c>
    </row>
    <row r="93" spans="1:12" x14ac:dyDescent="0.25">
      <c r="C93" s="41"/>
      <c r="D93" s="44"/>
      <c r="E93" s="67"/>
      <c r="F93" s="60"/>
      <c r="G93" s="60"/>
      <c r="H93" s="60"/>
      <c r="I93" s="67"/>
      <c r="J93" s="67"/>
    </row>
    <row r="94" spans="1:12" x14ac:dyDescent="0.25">
      <c r="A94" s="8" t="s">
        <v>30</v>
      </c>
      <c r="B94" s="17"/>
      <c r="C94" s="17"/>
      <c r="D94" s="7" t="s">
        <v>1</v>
      </c>
      <c r="E94" s="7"/>
      <c r="F94" s="7"/>
      <c r="G94" s="7"/>
      <c r="H94" s="7"/>
      <c r="I94" s="7"/>
      <c r="J94" s="17"/>
    </row>
    <row r="95" spans="1:12" ht="15.75" thickBot="1" x14ac:dyDescent="0.3">
      <c r="A95" s="11"/>
      <c r="B95" s="11" t="s">
        <v>2</v>
      </c>
      <c r="C95" s="11" t="s">
        <v>3</v>
      </c>
      <c r="D95" s="12">
        <v>1</v>
      </c>
      <c r="E95" s="12">
        <v>2</v>
      </c>
      <c r="F95" s="12">
        <v>3</v>
      </c>
      <c r="G95" s="12">
        <v>4</v>
      </c>
      <c r="H95" s="12">
        <v>5</v>
      </c>
      <c r="I95" s="12">
        <v>6</v>
      </c>
      <c r="J95" s="128" t="s">
        <v>4</v>
      </c>
    </row>
    <row r="96" spans="1:12" ht="15.75" thickTop="1" x14ac:dyDescent="0.25">
      <c r="A96" s="87">
        <v>1</v>
      </c>
      <c r="B96" s="123" t="s">
        <v>161</v>
      </c>
      <c r="C96" s="41" t="s">
        <v>16</v>
      </c>
      <c r="D96" s="61">
        <v>1</v>
      </c>
      <c r="E96" s="67"/>
      <c r="F96" s="60">
        <v>1</v>
      </c>
      <c r="G96" s="136">
        <v>2</v>
      </c>
      <c r="H96" s="60"/>
      <c r="I96" s="67"/>
      <c r="J96" s="67">
        <f>SUM(D96:H96)</f>
        <v>4</v>
      </c>
    </row>
    <row r="97" spans="1:11" x14ac:dyDescent="0.25">
      <c r="A97" s="87">
        <v>2</v>
      </c>
      <c r="B97" s="122" t="s">
        <v>31</v>
      </c>
      <c r="C97" s="9" t="s">
        <v>20</v>
      </c>
      <c r="D97" s="44">
        <v>2</v>
      </c>
      <c r="E97" s="121">
        <v>1</v>
      </c>
      <c r="F97" s="121"/>
      <c r="G97" s="121">
        <v>1</v>
      </c>
      <c r="H97" s="118"/>
      <c r="I97" s="118"/>
      <c r="J97" s="118">
        <f>SUM(D97:H97)</f>
        <v>4</v>
      </c>
    </row>
    <row r="98" spans="1:11" x14ac:dyDescent="0.25">
      <c r="A98" s="87">
        <v>3</v>
      </c>
      <c r="B98" s="122" t="s">
        <v>155</v>
      </c>
      <c r="C98" s="41" t="s">
        <v>13</v>
      </c>
      <c r="D98" s="44"/>
      <c r="E98" s="118">
        <v>3</v>
      </c>
      <c r="F98" s="118"/>
      <c r="G98" s="118">
        <v>3</v>
      </c>
      <c r="H98" s="118">
        <v>2</v>
      </c>
      <c r="I98" s="118"/>
      <c r="J98" s="118">
        <f>SUM(D98:H98)</f>
        <v>8</v>
      </c>
    </row>
    <row r="99" spans="1:11" ht="15.75" thickBot="1" x14ac:dyDescent="0.3">
      <c r="A99" s="185">
        <v>4</v>
      </c>
      <c r="B99" s="179" t="s">
        <v>487</v>
      </c>
      <c r="C99" s="188" t="s">
        <v>16</v>
      </c>
      <c r="D99" s="190">
        <v>3</v>
      </c>
      <c r="E99" s="185"/>
      <c r="F99" s="180">
        <v>2</v>
      </c>
      <c r="G99" s="180">
        <v>4</v>
      </c>
      <c r="H99" s="180"/>
      <c r="I99" s="187"/>
      <c r="J99" s="180">
        <f>SUM(D99:I99)</f>
        <v>9</v>
      </c>
    </row>
    <row r="100" spans="1:11" x14ac:dyDescent="0.25">
      <c r="A100">
        <v>5</v>
      </c>
      <c r="B100" s="123" t="s">
        <v>490</v>
      </c>
      <c r="C100" s="41" t="s">
        <v>14</v>
      </c>
      <c r="G100" s="124">
        <v>5</v>
      </c>
      <c r="H100" s="249">
        <v>3</v>
      </c>
      <c r="J100" s="118">
        <f>SUM(D100:H100)</f>
        <v>8</v>
      </c>
    </row>
    <row r="101" spans="1:11" x14ac:dyDescent="0.25">
      <c r="A101">
        <v>6</v>
      </c>
      <c r="B101" s="123" t="s">
        <v>696</v>
      </c>
      <c r="C101" s="41" t="s">
        <v>14</v>
      </c>
      <c r="H101" s="60">
        <v>1</v>
      </c>
      <c r="J101" s="118">
        <f>SUM(D101:H101)</f>
        <v>1</v>
      </c>
    </row>
    <row r="102" spans="1:11" x14ac:dyDescent="0.25">
      <c r="A102">
        <v>7</v>
      </c>
      <c r="B102" s="122" t="s">
        <v>337</v>
      </c>
      <c r="C102" s="41" t="s">
        <v>14</v>
      </c>
      <c r="D102" s="44"/>
      <c r="E102" s="118">
        <v>2</v>
      </c>
      <c r="F102" s="118"/>
      <c r="G102" s="118"/>
      <c r="H102" s="118"/>
      <c r="I102" s="118"/>
      <c r="J102" s="118">
        <f>SUM(D102:H102)</f>
        <v>2</v>
      </c>
    </row>
    <row r="103" spans="1:11" s="248" customFormat="1" x14ac:dyDescent="0.25">
      <c r="A103" s="248">
        <v>8</v>
      </c>
      <c r="B103" s="123" t="s">
        <v>286</v>
      </c>
      <c r="C103" s="41" t="s">
        <v>15</v>
      </c>
      <c r="H103" s="124">
        <v>4</v>
      </c>
      <c r="J103" s="118">
        <f t="shared" ref="J103" si="6">SUM(D103:H103)</f>
        <v>4</v>
      </c>
    </row>
    <row r="104" spans="1:11" s="248" customFormat="1" x14ac:dyDescent="0.25">
      <c r="B104" s="123"/>
      <c r="C104" s="41"/>
      <c r="H104" s="124"/>
      <c r="J104" s="118"/>
    </row>
    <row r="105" spans="1:11" x14ac:dyDescent="0.25">
      <c r="A105" s="8" t="s">
        <v>32</v>
      </c>
      <c r="B105" s="18"/>
      <c r="C105" s="18"/>
      <c r="D105" s="7" t="s">
        <v>1</v>
      </c>
      <c r="E105" s="7"/>
      <c r="F105" s="7"/>
      <c r="G105" s="7"/>
      <c r="H105" s="7"/>
      <c r="I105" s="7"/>
      <c r="J105" s="18"/>
    </row>
    <row r="106" spans="1:11" ht="15.75" thickBot="1" x14ac:dyDescent="0.3">
      <c r="A106" s="11"/>
      <c r="B106" s="11" t="s">
        <v>2</v>
      </c>
      <c r="C106" s="11" t="s">
        <v>3</v>
      </c>
      <c r="D106" s="12">
        <v>1</v>
      </c>
      <c r="E106" s="12">
        <v>2</v>
      </c>
      <c r="F106" s="12">
        <v>3</v>
      </c>
      <c r="G106" s="12">
        <v>4</v>
      </c>
      <c r="H106" s="12">
        <v>5</v>
      </c>
      <c r="I106" s="12">
        <v>6</v>
      </c>
      <c r="J106" s="13" t="s">
        <v>4</v>
      </c>
    </row>
    <row r="107" spans="1:11" ht="15.75" thickTop="1" x14ac:dyDescent="0.25">
      <c r="A107">
        <v>2</v>
      </c>
      <c r="B107" s="20" t="s">
        <v>34</v>
      </c>
      <c r="C107" s="9" t="s">
        <v>13</v>
      </c>
      <c r="D107" s="137">
        <v>3</v>
      </c>
      <c r="E107" s="142">
        <v>3</v>
      </c>
      <c r="F107" s="249">
        <v>1</v>
      </c>
      <c r="G107" s="249">
        <v>2</v>
      </c>
      <c r="H107" s="60">
        <v>1</v>
      </c>
      <c r="I107" s="249"/>
      <c r="J107" s="142">
        <f>SUM(E107:H107)</f>
        <v>7</v>
      </c>
    </row>
    <row r="108" spans="1:11" x14ac:dyDescent="0.25">
      <c r="A108">
        <v>1</v>
      </c>
      <c r="B108" s="20" t="s">
        <v>33</v>
      </c>
      <c r="C108" s="9" t="s">
        <v>16</v>
      </c>
      <c r="D108" s="60">
        <v>1</v>
      </c>
      <c r="E108" s="4">
        <v>2</v>
      </c>
      <c r="F108" s="136">
        <v>4</v>
      </c>
      <c r="G108" s="60">
        <v>1</v>
      </c>
      <c r="H108" s="136">
        <v>4</v>
      </c>
      <c r="I108" s="60"/>
      <c r="J108" s="249">
        <f>SUM(D108:G108)</f>
        <v>8</v>
      </c>
    </row>
    <row r="109" spans="1:11" x14ac:dyDescent="0.25">
      <c r="A109">
        <v>3</v>
      </c>
      <c r="B109" s="123" t="s">
        <v>290</v>
      </c>
      <c r="C109" s="41" t="s">
        <v>15</v>
      </c>
      <c r="D109" s="87"/>
      <c r="E109" s="121">
        <v>1</v>
      </c>
      <c r="F109" s="118">
        <v>3</v>
      </c>
      <c r="G109" s="118">
        <v>3</v>
      </c>
      <c r="H109" s="118">
        <v>2</v>
      </c>
      <c r="I109" s="118"/>
      <c r="J109" s="249">
        <f>SUM(D109:H109)</f>
        <v>9</v>
      </c>
    </row>
    <row r="110" spans="1:11" x14ac:dyDescent="0.25">
      <c r="A110" s="87">
        <v>4</v>
      </c>
      <c r="B110" s="29" t="s">
        <v>36</v>
      </c>
      <c r="C110" s="41" t="s">
        <v>15</v>
      </c>
      <c r="D110" s="137">
        <v>2</v>
      </c>
      <c r="E110" s="142">
        <v>4</v>
      </c>
      <c r="F110" s="177">
        <v>2</v>
      </c>
      <c r="G110" s="98">
        <v>5</v>
      </c>
      <c r="H110" s="177">
        <v>5</v>
      </c>
      <c r="I110" s="177"/>
      <c r="J110" s="249">
        <f>SUM(D110:G110)</f>
        <v>13</v>
      </c>
    </row>
    <row r="111" spans="1:11" x14ac:dyDescent="0.25">
      <c r="A111" s="87">
        <v>5</v>
      </c>
      <c r="B111" s="122" t="s">
        <v>491</v>
      </c>
      <c r="C111" s="41" t="s">
        <v>13</v>
      </c>
      <c r="D111" s="137">
        <v>4</v>
      </c>
      <c r="E111" s="118">
        <v>5</v>
      </c>
      <c r="F111" s="118"/>
      <c r="G111" s="118">
        <v>7</v>
      </c>
      <c r="H111" s="118">
        <v>3</v>
      </c>
      <c r="I111" s="118"/>
      <c r="J111" s="118">
        <f>SUM(D111:H111)</f>
        <v>19</v>
      </c>
      <c r="K111" s="87"/>
    </row>
    <row r="112" spans="1:11" x14ac:dyDescent="0.25">
      <c r="A112" s="183">
        <v>6</v>
      </c>
      <c r="B112" s="182" t="s">
        <v>35</v>
      </c>
      <c r="C112" s="195" t="s">
        <v>15</v>
      </c>
      <c r="D112" s="276">
        <v>5</v>
      </c>
      <c r="E112" s="184">
        <v>7</v>
      </c>
      <c r="F112" s="184">
        <v>6</v>
      </c>
      <c r="G112" s="184">
        <v>6</v>
      </c>
      <c r="H112" s="184">
        <v>6</v>
      </c>
      <c r="I112" s="184"/>
      <c r="J112" s="184">
        <f>SUM(D112:H112)</f>
        <v>30</v>
      </c>
      <c r="K112" s="118"/>
    </row>
    <row r="113" spans="1:11" x14ac:dyDescent="0.25">
      <c r="A113" s="87">
        <v>7</v>
      </c>
      <c r="B113" s="123" t="s">
        <v>81</v>
      </c>
      <c r="C113" s="41" t="s">
        <v>15</v>
      </c>
      <c r="D113" s="44"/>
      <c r="E113" s="118">
        <v>6</v>
      </c>
      <c r="F113" s="118">
        <v>5</v>
      </c>
      <c r="G113" s="118">
        <v>4</v>
      </c>
      <c r="H113" s="118"/>
      <c r="I113" s="118"/>
      <c r="J113" s="118">
        <f>SUM(D113:G113)</f>
        <v>15</v>
      </c>
      <c r="K113" s="124"/>
    </row>
    <row r="114" spans="1:11" x14ac:dyDescent="0.25">
      <c r="A114" s="87"/>
      <c r="K114" s="124"/>
    </row>
    <row r="115" spans="1:11" x14ac:dyDescent="0.25">
      <c r="A115" s="87"/>
      <c r="K115" s="124"/>
    </row>
    <row r="116" spans="1:11" x14ac:dyDescent="0.25">
      <c r="A116" s="8" t="s">
        <v>38</v>
      </c>
      <c r="B116" s="19"/>
      <c r="C116" s="19"/>
      <c r="D116" s="7" t="s">
        <v>1</v>
      </c>
      <c r="E116" s="7"/>
      <c r="F116" s="7"/>
      <c r="G116" s="7"/>
      <c r="H116" s="7"/>
      <c r="I116" s="7"/>
      <c r="J116" s="19"/>
    </row>
    <row r="117" spans="1:11" x14ac:dyDescent="0.25">
      <c r="A117" s="32"/>
      <c r="B117" s="32" t="s">
        <v>2</v>
      </c>
      <c r="C117" s="32" t="s">
        <v>3</v>
      </c>
      <c r="D117" s="119">
        <v>1</v>
      </c>
      <c r="E117" s="119">
        <v>2</v>
      </c>
      <c r="F117" s="119">
        <v>3</v>
      </c>
      <c r="G117" s="119">
        <v>4</v>
      </c>
      <c r="H117" s="119">
        <v>5</v>
      </c>
      <c r="I117" s="119">
        <v>6</v>
      </c>
      <c r="J117" s="120" t="s">
        <v>4</v>
      </c>
    </row>
    <row r="118" spans="1:11" x14ac:dyDescent="0.25">
      <c r="A118" s="87">
        <v>1</v>
      </c>
      <c r="B118" s="122" t="s">
        <v>12</v>
      </c>
      <c r="C118" s="41" t="s">
        <v>13</v>
      </c>
      <c r="D118" s="44">
        <v>3</v>
      </c>
      <c r="E118" s="219">
        <v>1</v>
      </c>
      <c r="F118" s="221">
        <v>2</v>
      </c>
      <c r="G118" s="219">
        <v>1</v>
      </c>
      <c r="H118" s="118">
        <v>1</v>
      </c>
      <c r="I118" s="118"/>
      <c r="J118" s="118">
        <f>SUM(E118,H118,G118)</f>
        <v>3</v>
      </c>
    </row>
    <row r="119" spans="1:11" x14ac:dyDescent="0.25">
      <c r="A119" s="87">
        <v>2</v>
      </c>
      <c r="B119" s="122" t="s">
        <v>8</v>
      </c>
      <c r="C119" s="41" t="s">
        <v>16</v>
      </c>
      <c r="D119" s="61">
        <v>1</v>
      </c>
      <c r="E119" s="118">
        <v>3</v>
      </c>
      <c r="F119" s="146">
        <v>1</v>
      </c>
      <c r="G119" s="118"/>
      <c r="H119" s="121">
        <v>2</v>
      </c>
      <c r="I119" s="118"/>
      <c r="J119" s="118">
        <f>SUM(D119,F119,H119)</f>
        <v>4</v>
      </c>
    </row>
    <row r="120" spans="1:11" s="87" customFormat="1" x14ac:dyDescent="0.25">
      <c r="A120" s="87">
        <v>3</v>
      </c>
      <c r="B120" s="122" t="s">
        <v>61</v>
      </c>
      <c r="C120" s="41" t="s">
        <v>15</v>
      </c>
      <c r="D120" s="44"/>
      <c r="E120" s="118">
        <v>2</v>
      </c>
      <c r="F120" s="121"/>
      <c r="G120" s="118">
        <v>2</v>
      </c>
      <c r="H120" s="118">
        <v>3</v>
      </c>
      <c r="I120" s="118"/>
      <c r="J120" s="118">
        <f>SUM(D120:H120)</f>
        <v>7</v>
      </c>
    </row>
    <row r="121" spans="1:11" s="87" customFormat="1" ht="15.75" thickBot="1" x14ac:dyDescent="0.3">
      <c r="A121" s="185">
        <v>4</v>
      </c>
      <c r="B121" s="185" t="s">
        <v>62</v>
      </c>
      <c r="C121" s="185" t="s">
        <v>15</v>
      </c>
      <c r="D121" s="191">
        <v>2</v>
      </c>
      <c r="E121" s="279">
        <v>5</v>
      </c>
      <c r="F121" s="185">
        <v>3</v>
      </c>
      <c r="G121" s="185"/>
      <c r="H121" s="185"/>
      <c r="I121" s="185"/>
      <c r="J121" s="180">
        <f>SUM(D121:H121)</f>
        <v>10</v>
      </c>
    </row>
    <row r="122" spans="1:11" s="87" customFormat="1" x14ac:dyDescent="0.25">
      <c r="A122" s="87">
        <v>5</v>
      </c>
      <c r="B122" s="122" t="s">
        <v>59</v>
      </c>
      <c r="C122" s="41" t="s">
        <v>14</v>
      </c>
      <c r="D122" s="44"/>
      <c r="E122" s="118">
        <v>4</v>
      </c>
      <c r="F122" s="121"/>
      <c r="G122" s="118"/>
      <c r="H122" s="118"/>
      <c r="I122" s="118"/>
      <c r="J122" s="118">
        <f>SUM(D122:G122)</f>
        <v>4</v>
      </c>
    </row>
    <row r="123" spans="1:11" s="87" customFormat="1" x14ac:dyDescent="0.25">
      <c r="A123" s="87">
        <v>6</v>
      </c>
      <c r="B123" s="122" t="s">
        <v>133</v>
      </c>
      <c r="C123" s="41" t="s">
        <v>16</v>
      </c>
      <c r="D123" s="44"/>
      <c r="E123" s="118">
        <v>6</v>
      </c>
      <c r="F123" s="121"/>
      <c r="G123" s="118"/>
      <c r="H123" s="118">
        <v>4</v>
      </c>
      <c r="I123" s="118"/>
      <c r="J123" s="118">
        <f>SUM(D123:H123)</f>
        <v>10</v>
      </c>
    </row>
    <row r="124" spans="1:11" s="87" customFormat="1" x14ac:dyDescent="0.25"/>
    <row r="125" spans="1:11" s="87" customFormat="1" x14ac:dyDescent="0.25"/>
    <row r="126" spans="1:11" s="87" customFormat="1" x14ac:dyDescent="0.25">
      <c r="A126" s="138" t="s">
        <v>39</v>
      </c>
      <c r="B126" s="32"/>
      <c r="C126" s="32"/>
      <c r="D126" s="139" t="s">
        <v>1</v>
      </c>
      <c r="E126" s="139"/>
      <c r="F126" s="139"/>
      <c r="G126" s="139"/>
      <c r="H126" s="139"/>
      <c r="I126" s="139"/>
      <c r="J126" s="32"/>
    </row>
    <row r="127" spans="1:11" ht="15.75" thickBot="1" x14ac:dyDescent="0.3">
      <c r="A127" s="11"/>
      <c r="B127" s="11" t="s">
        <v>2</v>
      </c>
      <c r="C127" s="11" t="s">
        <v>3</v>
      </c>
      <c r="D127" s="12">
        <v>1</v>
      </c>
      <c r="E127" s="12">
        <v>2</v>
      </c>
      <c r="F127" s="12">
        <v>3</v>
      </c>
      <c r="G127" s="12">
        <v>4</v>
      </c>
      <c r="H127" s="12">
        <v>5</v>
      </c>
      <c r="I127" s="12">
        <v>6</v>
      </c>
      <c r="J127" s="13" t="s">
        <v>4</v>
      </c>
    </row>
    <row r="128" spans="1:11" ht="15.75" thickTop="1" x14ac:dyDescent="0.25">
      <c r="A128" s="87">
        <v>1</v>
      </c>
      <c r="B128" s="48" t="s">
        <v>81</v>
      </c>
      <c r="C128" s="9" t="s">
        <v>15</v>
      </c>
      <c r="D128" s="44"/>
      <c r="E128" s="121">
        <v>1</v>
      </c>
      <c r="F128" s="118">
        <v>3</v>
      </c>
      <c r="G128" s="121">
        <v>1</v>
      </c>
      <c r="H128" s="121">
        <v>5</v>
      </c>
      <c r="I128" s="118"/>
      <c r="J128" s="4">
        <f t="shared" ref="J128:J129" si="7">SUM(D128:G128)</f>
        <v>5</v>
      </c>
    </row>
    <row r="129" spans="1:12" s="87" customFormat="1" x14ac:dyDescent="0.25">
      <c r="A129" s="87">
        <v>2</v>
      </c>
      <c r="B129" s="122" t="s">
        <v>143</v>
      </c>
      <c r="C129" s="41" t="s">
        <v>15</v>
      </c>
      <c r="D129" s="44"/>
      <c r="E129" s="118">
        <v>2</v>
      </c>
      <c r="F129" s="146">
        <v>1</v>
      </c>
      <c r="G129" s="130">
        <v>4</v>
      </c>
      <c r="H129" s="121">
        <v>3</v>
      </c>
      <c r="I129" s="118"/>
      <c r="J129" s="142">
        <f t="shared" si="7"/>
        <v>7</v>
      </c>
    </row>
    <row r="130" spans="1:12" s="87" customFormat="1" x14ac:dyDescent="0.25">
      <c r="A130">
        <v>3</v>
      </c>
      <c r="B130" s="29" t="s">
        <v>314</v>
      </c>
      <c r="C130" t="s">
        <v>14</v>
      </c>
      <c r="D130" s="44"/>
      <c r="E130" s="118">
        <v>4</v>
      </c>
      <c r="F130" s="118">
        <v>2</v>
      </c>
      <c r="G130" s="130">
        <v>2</v>
      </c>
      <c r="H130" s="121">
        <v>1</v>
      </c>
      <c r="I130" s="118"/>
      <c r="J130" s="142">
        <f>SUM(D130:G130)</f>
        <v>8</v>
      </c>
    </row>
    <row r="131" spans="1:12" s="87" customFormat="1" x14ac:dyDescent="0.25">
      <c r="A131" s="87">
        <v>4</v>
      </c>
      <c r="B131" s="29" t="s">
        <v>37</v>
      </c>
      <c r="C131" s="41" t="s">
        <v>13</v>
      </c>
      <c r="D131" s="61">
        <v>1</v>
      </c>
      <c r="E131" s="142">
        <v>5</v>
      </c>
      <c r="F131" s="60"/>
      <c r="G131" s="136">
        <v>3</v>
      </c>
      <c r="H131" s="142">
        <v>4</v>
      </c>
      <c r="I131" s="142"/>
      <c r="J131" s="142">
        <f>SUM(D131,G131,H131)</f>
        <v>8</v>
      </c>
    </row>
    <row r="132" spans="1:12" s="87" customFormat="1" x14ac:dyDescent="0.25">
      <c r="A132" s="183">
        <v>5</v>
      </c>
      <c r="B132" s="182" t="s">
        <v>340</v>
      </c>
      <c r="C132" s="195" t="s">
        <v>15</v>
      </c>
      <c r="D132" s="196"/>
      <c r="E132" s="184">
        <v>6</v>
      </c>
      <c r="F132" s="184">
        <v>4</v>
      </c>
      <c r="G132" s="276">
        <v>7</v>
      </c>
      <c r="H132" s="270"/>
      <c r="I132" s="184"/>
      <c r="J132" s="184">
        <f>SUM(D132:H132)</f>
        <v>17</v>
      </c>
    </row>
    <row r="133" spans="1:12" s="87" customFormat="1" x14ac:dyDescent="0.25">
      <c r="A133" s="87">
        <v>6</v>
      </c>
      <c r="B133" s="122" t="s">
        <v>339</v>
      </c>
      <c r="C133" s="41" t="s">
        <v>14</v>
      </c>
      <c r="D133" s="44"/>
      <c r="E133" s="118">
        <v>3</v>
      </c>
      <c r="F133" s="118"/>
      <c r="G133" s="121"/>
      <c r="H133" s="121"/>
      <c r="I133" s="118"/>
      <c r="J133" s="118">
        <f t="shared" ref="J133:J137" si="8">SUM(D133:H133)</f>
        <v>3</v>
      </c>
    </row>
    <row r="134" spans="1:12" s="87" customFormat="1" x14ac:dyDescent="0.25">
      <c r="A134" s="87">
        <v>7</v>
      </c>
      <c r="B134" s="123" t="s">
        <v>492</v>
      </c>
      <c r="C134" s="41" t="s">
        <v>13</v>
      </c>
      <c r="G134" s="222">
        <v>5</v>
      </c>
      <c r="J134" s="118">
        <f t="shared" si="8"/>
        <v>5</v>
      </c>
    </row>
    <row r="135" spans="1:12" s="87" customFormat="1" x14ac:dyDescent="0.25">
      <c r="A135" s="82">
        <v>8</v>
      </c>
      <c r="B135" s="123" t="s">
        <v>81</v>
      </c>
      <c r="C135" s="41" t="s">
        <v>15</v>
      </c>
      <c r="G135" s="222"/>
      <c r="H135" s="118">
        <v>5</v>
      </c>
      <c r="J135" s="118">
        <f>SUM(D135:H135)</f>
        <v>5</v>
      </c>
    </row>
    <row r="136" spans="1:12" s="87" customFormat="1" x14ac:dyDescent="0.25">
      <c r="A136" s="87">
        <v>9</v>
      </c>
      <c r="B136" s="123" t="s">
        <v>493</v>
      </c>
      <c r="C136" s="41" t="s">
        <v>13</v>
      </c>
      <c r="G136" s="222">
        <v>6</v>
      </c>
      <c r="J136" s="118">
        <f>SUM(D136:H136)</f>
        <v>6</v>
      </c>
    </row>
    <row r="137" spans="1:12" s="87" customFormat="1" x14ac:dyDescent="0.25">
      <c r="A137" s="82">
        <v>10</v>
      </c>
      <c r="B137" s="123" t="s">
        <v>697</v>
      </c>
      <c r="C137" s="41" t="s">
        <v>15</v>
      </c>
      <c r="G137" s="222"/>
      <c r="H137" s="118">
        <v>6</v>
      </c>
      <c r="J137" s="118">
        <f t="shared" si="8"/>
        <v>6</v>
      </c>
    </row>
    <row r="138" spans="1:12" s="87" customFormat="1" x14ac:dyDescent="0.25">
      <c r="A138" s="82"/>
    </row>
    <row r="139" spans="1:12" x14ac:dyDescent="0.25">
      <c r="A139" s="8" t="s">
        <v>40</v>
      </c>
      <c r="B139" s="21"/>
      <c r="C139" s="21"/>
      <c r="D139" s="7" t="s">
        <v>1</v>
      </c>
      <c r="E139" s="7"/>
      <c r="F139" s="7"/>
      <c r="G139" s="7"/>
      <c r="H139" s="7"/>
      <c r="I139" s="7"/>
      <c r="J139" s="21"/>
    </row>
    <row r="140" spans="1:12" ht="15.75" thickBot="1" x14ac:dyDescent="0.3">
      <c r="A140" s="11"/>
      <c r="B140" s="11" t="s">
        <v>2</v>
      </c>
      <c r="C140" s="11" t="s">
        <v>3</v>
      </c>
      <c r="D140" s="12">
        <v>1</v>
      </c>
      <c r="E140" s="12">
        <v>2</v>
      </c>
      <c r="F140" s="12">
        <v>3</v>
      </c>
      <c r="G140" s="12">
        <v>4</v>
      </c>
      <c r="H140" s="12">
        <v>5</v>
      </c>
      <c r="I140" s="12">
        <v>6</v>
      </c>
      <c r="J140" s="68" t="s">
        <v>4</v>
      </c>
      <c r="L140" s="183"/>
    </row>
    <row r="141" spans="1:12" ht="15.75" thickTop="1" x14ac:dyDescent="0.25">
      <c r="A141">
        <v>1</v>
      </c>
      <c r="B141" s="122" t="s">
        <v>24</v>
      </c>
      <c r="C141" s="41" t="s">
        <v>14</v>
      </c>
      <c r="D141" s="61">
        <v>1</v>
      </c>
      <c r="E141" s="146">
        <v>1</v>
      </c>
      <c r="F141" s="121">
        <v>1</v>
      </c>
      <c r="G141" s="121">
        <v>1</v>
      </c>
      <c r="H141" s="121">
        <v>1</v>
      </c>
      <c r="I141" s="121"/>
      <c r="J141" s="118">
        <f>SUM(D141:H141)</f>
        <v>5</v>
      </c>
    </row>
    <row r="142" spans="1:12" x14ac:dyDescent="0.25">
      <c r="A142" s="87">
        <v>2</v>
      </c>
      <c r="B142" s="87" t="s">
        <v>320</v>
      </c>
      <c r="C142" s="41" t="s">
        <v>14</v>
      </c>
      <c r="D142" s="44">
        <v>4</v>
      </c>
      <c r="E142" s="125">
        <v>3</v>
      </c>
      <c r="F142" s="125">
        <v>2</v>
      </c>
      <c r="G142" s="224">
        <v>3</v>
      </c>
      <c r="H142" s="87">
        <v>2</v>
      </c>
      <c r="I142" s="87"/>
      <c r="J142" s="118">
        <f>SUM(E142:H142)</f>
        <v>10</v>
      </c>
    </row>
    <row r="143" spans="1:12" ht="15.75" thickBot="1" x14ac:dyDescent="0.3">
      <c r="A143" s="87">
        <v>3</v>
      </c>
      <c r="B143" s="179" t="s">
        <v>25</v>
      </c>
      <c r="C143" s="188" t="s">
        <v>14</v>
      </c>
      <c r="D143" s="190">
        <v>3</v>
      </c>
      <c r="E143" s="180">
        <v>5</v>
      </c>
      <c r="F143" s="180">
        <v>3</v>
      </c>
      <c r="G143" s="185">
        <v>2</v>
      </c>
      <c r="H143" s="180">
        <v>3</v>
      </c>
      <c r="I143" s="185"/>
      <c r="J143" s="180">
        <f>SUM(D143:H143)</f>
        <v>16</v>
      </c>
    </row>
    <row r="144" spans="1:12" x14ac:dyDescent="0.25">
      <c r="A144" s="87">
        <v>4</v>
      </c>
      <c r="B144" s="225" t="s">
        <v>319</v>
      </c>
      <c r="C144" s="226" t="s">
        <v>14</v>
      </c>
      <c r="D144" s="227">
        <v>2</v>
      </c>
      <c r="E144" s="228">
        <v>2</v>
      </c>
      <c r="F144" s="229"/>
      <c r="G144" s="229"/>
      <c r="H144" s="229"/>
      <c r="I144" s="229"/>
      <c r="J144" s="229">
        <f>SUM(D144:G144)</f>
        <v>4</v>
      </c>
    </row>
    <row r="145" spans="1:10" x14ac:dyDescent="0.25">
      <c r="A145" s="87">
        <v>5</v>
      </c>
      <c r="B145" s="123" t="s">
        <v>327</v>
      </c>
      <c r="C145" s="41" t="s">
        <v>14</v>
      </c>
      <c r="D145" s="44"/>
      <c r="E145" s="124">
        <v>5</v>
      </c>
      <c r="F145" s="118"/>
      <c r="G145" s="87"/>
      <c r="H145" s="87"/>
      <c r="I145" s="87"/>
      <c r="J145" s="118">
        <f>SUM(D145:H145)</f>
        <v>5</v>
      </c>
    </row>
    <row r="146" spans="1:10" x14ac:dyDescent="0.25">
      <c r="A146" s="82">
        <v>6</v>
      </c>
      <c r="B146" s="123" t="s">
        <v>134</v>
      </c>
      <c r="C146" s="41" t="s">
        <v>13</v>
      </c>
      <c r="G146" s="82">
        <v>4</v>
      </c>
      <c r="J146" s="118">
        <f>SUM(D146:H146)</f>
        <v>4</v>
      </c>
    </row>
    <row r="149" spans="1:10" x14ac:dyDescent="0.25">
      <c r="A149" s="8" t="s">
        <v>41</v>
      </c>
      <c r="B149" s="22"/>
      <c r="C149" s="22"/>
      <c r="D149" s="7" t="s">
        <v>1</v>
      </c>
      <c r="E149" s="7"/>
      <c r="F149" s="7"/>
      <c r="G149" s="7"/>
      <c r="H149" s="7"/>
      <c r="I149" s="7"/>
      <c r="J149" s="22"/>
    </row>
    <row r="150" spans="1:10" ht="15.75" thickBot="1" x14ac:dyDescent="0.3">
      <c r="A150" s="11"/>
      <c r="B150" s="11" t="s">
        <v>2</v>
      </c>
      <c r="C150" s="11" t="s">
        <v>3</v>
      </c>
      <c r="D150" s="12">
        <v>1</v>
      </c>
      <c r="E150" s="12">
        <v>2</v>
      </c>
      <c r="F150" s="12">
        <v>3</v>
      </c>
      <c r="G150" s="12">
        <v>4</v>
      </c>
      <c r="H150" s="12">
        <v>5</v>
      </c>
      <c r="I150" s="12">
        <v>6</v>
      </c>
      <c r="J150" s="127" t="s">
        <v>4</v>
      </c>
    </row>
    <row r="151" spans="1:10" ht="15.75" thickTop="1" x14ac:dyDescent="0.25">
      <c r="A151">
        <v>1</v>
      </c>
      <c r="B151" s="122" t="s">
        <v>6</v>
      </c>
      <c r="C151" s="41" t="s">
        <v>16</v>
      </c>
      <c r="D151" s="61">
        <v>1</v>
      </c>
      <c r="E151" s="130"/>
      <c r="F151" s="121"/>
      <c r="G151" s="121"/>
      <c r="H151" s="121"/>
      <c r="I151" s="121"/>
      <c r="J151" s="118">
        <f>SUM(D151:I151)</f>
        <v>1</v>
      </c>
    </row>
    <row r="152" spans="1:10" s="87" customFormat="1" x14ac:dyDescent="0.25">
      <c r="A152" s="87">
        <v>2</v>
      </c>
      <c r="B152" s="87" t="s">
        <v>338</v>
      </c>
      <c r="D152" s="61"/>
      <c r="E152" s="121">
        <v>1</v>
      </c>
      <c r="F152" s="118"/>
      <c r="G152" s="118"/>
      <c r="H152" s="118"/>
      <c r="I152" s="118"/>
      <c r="J152" s="118">
        <f>SUM(D152:I152)</f>
        <v>1</v>
      </c>
    </row>
    <row r="153" spans="1:10" s="87" customFormat="1" x14ac:dyDescent="0.25">
      <c r="J153" s="118">
        <f t="shared" ref="J153:J157" si="9">SUM(D153:I153)</f>
        <v>0</v>
      </c>
    </row>
    <row r="154" spans="1:10" x14ac:dyDescent="0.25">
      <c r="A154" s="8" t="s">
        <v>42</v>
      </c>
      <c r="B154" s="23"/>
      <c r="C154" s="23"/>
      <c r="D154" s="7" t="s">
        <v>1</v>
      </c>
      <c r="E154" s="7"/>
      <c r="F154" s="7"/>
      <c r="G154" s="7"/>
      <c r="H154" s="7"/>
      <c r="I154" s="7"/>
      <c r="J154" s="118"/>
    </row>
    <row r="155" spans="1:10" ht="15.75" thickBot="1" x14ac:dyDescent="0.3">
      <c r="A155" s="11"/>
      <c r="B155" s="11" t="s">
        <v>2</v>
      </c>
      <c r="C155" s="11" t="s">
        <v>3</v>
      </c>
      <c r="D155" s="12">
        <v>1</v>
      </c>
      <c r="E155" s="12">
        <v>2</v>
      </c>
      <c r="F155" s="12">
        <v>3</v>
      </c>
      <c r="G155" s="12">
        <v>4</v>
      </c>
      <c r="H155" s="12">
        <v>5</v>
      </c>
      <c r="I155" s="12">
        <v>6</v>
      </c>
      <c r="J155" s="253" t="s">
        <v>4</v>
      </c>
    </row>
    <row r="156" spans="1:10" ht="15.75" thickTop="1" x14ac:dyDescent="0.25">
      <c r="A156" s="87"/>
      <c r="B156" s="87" t="s">
        <v>494</v>
      </c>
      <c r="C156" s="87" t="s">
        <v>16</v>
      </c>
      <c r="D156" s="87"/>
      <c r="E156" s="87"/>
      <c r="F156" s="87"/>
      <c r="G156" s="277">
        <v>1</v>
      </c>
      <c r="H156" s="87"/>
      <c r="I156" s="87"/>
      <c r="J156" s="118">
        <f t="shared" si="9"/>
        <v>1</v>
      </c>
    </row>
    <row r="157" spans="1:10" s="248" customFormat="1" x14ac:dyDescent="0.25">
      <c r="A157" s="87"/>
      <c r="B157" s="82" t="s">
        <v>698</v>
      </c>
      <c r="C157" s="87" t="s">
        <v>15</v>
      </c>
      <c r="D157" s="87"/>
      <c r="E157" s="87"/>
      <c r="F157" s="87"/>
      <c r="G157" s="277"/>
      <c r="H157" s="87">
        <v>1</v>
      </c>
      <c r="I157" s="87"/>
      <c r="J157" s="118">
        <f t="shared" si="9"/>
        <v>1</v>
      </c>
    </row>
    <row r="158" spans="1:10" x14ac:dyDescent="0.25">
      <c r="A158" s="8" t="s">
        <v>43</v>
      </c>
      <c r="B158" s="23"/>
      <c r="C158" s="23"/>
      <c r="D158" s="7" t="s">
        <v>1</v>
      </c>
      <c r="E158" s="7"/>
      <c r="F158" s="7"/>
      <c r="G158" s="7"/>
      <c r="H158" s="7"/>
      <c r="I158" s="7"/>
      <c r="J158" s="118"/>
    </row>
    <row r="159" spans="1:10" ht="15.75" thickBot="1" x14ac:dyDescent="0.3">
      <c r="A159" s="11"/>
      <c r="B159" s="11" t="s">
        <v>2</v>
      </c>
      <c r="C159" s="11" t="s">
        <v>3</v>
      </c>
      <c r="D159" s="12">
        <v>1</v>
      </c>
      <c r="E159" s="12">
        <v>2</v>
      </c>
      <c r="F159" s="12">
        <v>3</v>
      </c>
      <c r="G159" s="12">
        <v>4</v>
      </c>
      <c r="H159" s="12">
        <v>5</v>
      </c>
      <c r="I159" s="12">
        <v>6</v>
      </c>
      <c r="J159" s="133" t="s">
        <v>4</v>
      </c>
    </row>
    <row r="160" spans="1:10" ht="15.75" thickTop="1" x14ac:dyDescent="0.25">
      <c r="B160" t="s">
        <v>139</v>
      </c>
      <c r="C160" t="s">
        <v>16</v>
      </c>
      <c r="D160" s="60">
        <v>1</v>
      </c>
      <c r="E160" s="60"/>
      <c r="G160" s="137">
        <v>1</v>
      </c>
      <c r="J160" s="118">
        <f t="shared" ref="J160:J161" si="10">SUM(D160:I160)</f>
        <v>2</v>
      </c>
    </row>
    <row r="161" spans="1:11" x14ac:dyDescent="0.25">
      <c r="B161" s="41" t="s">
        <v>104</v>
      </c>
      <c r="C161" s="41" t="s">
        <v>14</v>
      </c>
      <c r="D161" s="60"/>
      <c r="E161" s="60">
        <v>1</v>
      </c>
      <c r="G161" s="137">
        <v>2</v>
      </c>
      <c r="J161" s="118">
        <f t="shared" si="10"/>
        <v>3</v>
      </c>
    </row>
    <row r="162" spans="1:11" x14ac:dyDescent="0.25">
      <c r="A162" s="8" t="s">
        <v>44</v>
      </c>
      <c r="B162" s="23"/>
      <c r="C162" s="23"/>
      <c r="D162" s="7" t="s">
        <v>1</v>
      </c>
      <c r="E162" s="7"/>
      <c r="F162" s="7"/>
      <c r="G162" s="7"/>
      <c r="H162" s="7"/>
      <c r="I162" s="7"/>
      <c r="J162" s="23"/>
    </row>
    <row r="163" spans="1:11" ht="15.75" thickBot="1" x14ac:dyDescent="0.3">
      <c r="A163" s="11"/>
      <c r="B163" s="11" t="s">
        <v>2</v>
      </c>
      <c r="C163" s="11" t="s">
        <v>3</v>
      </c>
      <c r="D163" s="12">
        <v>1</v>
      </c>
      <c r="E163" s="12">
        <v>2</v>
      </c>
      <c r="F163" s="12">
        <v>3</v>
      </c>
      <c r="G163" s="12">
        <v>4</v>
      </c>
      <c r="H163" s="12">
        <v>5</v>
      </c>
      <c r="I163" s="12">
        <v>6</v>
      </c>
      <c r="J163" s="13" t="s">
        <v>4</v>
      </c>
    </row>
    <row r="164" spans="1:11" ht="15.75" thickTop="1" x14ac:dyDescent="0.25">
      <c r="A164">
        <v>1</v>
      </c>
      <c r="B164" s="29" t="s">
        <v>10</v>
      </c>
      <c r="C164" t="s">
        <v>14</v>
      </c>
      <c r="D164" s="99">
        <v>2</v>
      </c>
      <c r="E164" s="98">
        <v>3</v>
      </c>
      <c r="F164" s="101">
        <v>1</v>
      </c>
      <c r="G164" s="215">
        <v>2</v>
      </c>
      <c r="H164" s="142">
        <v>2</v>
      </c>
      <c r="I164" s="60"/>
      <c r="J164" s="171">
        <f>SUM(D164,F164,G164)</f>
        <v>5</v>
      </c>
    </row>
    <row r="165" spans="1:11" x14ac:dyDescent="0.25">
      <c r="A165">
        <v>2</v>
      </c>
      <c r="B165" s="141" t="s">
        <v>31</v>
      </c>
      <c r="C165" s="41" t="s">
        <v>20</v>
      </c>
      <c r="D165" s="215">
        <v>3</v>
      </c>
      <c r="E165" s="125">
        <v>2</v>
      </c>
      <c r="F165" s="125">
        <v>2</v>
      </c>
      <c r="G165" s="220">
        <v>1</v>
      </c>
      <c r="H165" s="121"/>
      <c r="I165" s="118"/>
      <c r="J165" s="171">
        <f>SUM(E165,F165,G165)</f>
        <v>5</v>
      </c>
    </row>
    <row r="166" spans="1:11" x14ac:dyDescent="0.25">
      <c r="A166" s="87">
        <v>3</v>
      </c>
      <c r="B166" s="25" t="s">
        <v>5</v>
      </c>
      <c r="C166" s="9" t="s">
        <v>15</v>
      </c>
      <c r="D166" s="101">
        <v>1</v>
      </c>
      <c r="E166" s="101">
        <v>1</v>
      </c>
      <c r="F166" s="215">
        <v>6</v>
      </c>
      <c r="G166" s="268">
        <v>4</v>
      </c>
      <c r="H166" s="4"/>
      <c r="I166" s="4"/>
      <c r="J166" s="4">
        <f>SUM(D166,E166,G166)</f>
        <v>6</v>
      </c>
    </row>
    <row r="167" spans="1:11" x14ac:dyDescent="0.25">
      <c r="A167" s="87">
        <v>4</v>
      </c>
      <c r="B167" s="123" t="s">
        <v>341</v>
      </c>
      <c r="C167" s="41" t="s">
        <v>16</v>
      </c>
      <c r="D167" s="118"/>
      <c r="E167" s="149">
        <v>4</v>
      </c>
      <c r="F167" s="118">
        <v>4</v>
      </c>
      <c r="G167" s="149">
        <v>3</v>
      </c>
      <c r="H167" s="121">
        <v>1</v>
      </c>
      <c r="I167" s="87"/>
      <c r="J167" s="177">
        <f>SUM(F167:H167)</f>
        <v>8</v>
      </c>
    </row>
    <row r="168" spans="1:11" x14ac:dyDescent="0.25">
      <c r="A168" s="87">
        <v>5</v>
      </c>
      <c r="B168" s="123" t="s">
        <v>224</v>
      </c>
      <c r="C168" s="9" t="s">
        <v>16</v>
      </c>
      <c r="D168" s="125">
        <v>5</v>
      </c>
      <c r="E168" s="125">
        <v>5</v>
      </c>
      <c r="F168" s="125">
        <v>3</v>
      </c>
      <c r="G168" s="223">
        <v>7</v>
      </c>
      <c r="H168" s="118"/>
      <c r="I168" s="118"/>
      <c r="J168" s="171">
        <f>SUM(D168,E168,F168)</f>
        <v>13</v>
      </c>
      <c r="K168" s="87"/>
    </row>
    <row r="169" spans="1:11" x14ac:dyDescent="0.25">
      <c r="A169" s="87">
        <v>6</v>
      </c>
      <c r="B169" s="122" t="s">
        <v>9</v>
      </c>
      <c r="C169" s="41" t="s">
        <v>15</v>
      </c>
      <c r="D169" s="99">
        <v>4</v>
      </c>
      <c r="E169" s="125">
        <v>9</v>
      </c>
      <c r="F169" s="125">
        <v>5</v>
      </c>
      <c r="G169" s="125"/>
      <c r="H169" s="118">
        <v>8</v>
      </c>
      <c r="I169" s="118"/>
      <c r="J169" s="177">
        <f>SUM(D169,H169,F169)</f>
        <v>17</v>
      </c>
      <c r="K169" s="87"/>
    </row>
    <row r="170" spans="1:11" x14ac:dyDescent="0.25">
      <c r="A170" s="87">
        <v>7</v>
      </c>
      <c r="B170" s="122" t="s">
        <v>18</v>
      </c>
      <c r="C170" s="41" t="s">
        <v>20</v>
      </c>
      <c r="D170" s="125">
        <v>8</v>
      </c>
      <c r="E170" s="149">
        <v>6</v>
      </c>
      <c r="F170" s="125"/>
      <c r="G170" s="125">
        <v>6</v>
      </c>
      <c r="H170" s="149">
        <v>7</v>
      </c>
      <c r="I170" s="87"/>
      <c r="J170" s="215">
        <f>SUM(E170:H170)</f>
        <v>19</v>
      </c>
      <c r="K170" s="87"/>
    </row>
    <row r="171" spans="1:11" x14ac:dyDescent="0.25">
      <c r="A171" s="87">
        <v>8</v>
      </c>
      <c r="B171" s="123" t="s">
        <v>285</v>
      </c>
      <c r="C171" s="41" t="s">
        <v>16</v>
      </c>
      <c r="D171" s="99">
        <v>6</v>
      </c>
      <c r="E171" s="149">
        <v>8</v>
      </c>
      <c r="F171" s="125"/>
      <c r="G171" s="125">
        <v>8</v>
      </c>
      <c r="H171" s="124">
        <v>5</v>
      </c>
      <c r="I171" s="118"/>
      <c r="J171" s="177">
        <f>SUM(D171,G171,H171)</f>
        <v>19</v>
      </c>
      <c r="K171" s="87"/>
    </row>
    <row r="172" spans="1:11" ht="15.75" thickBot="1" x14ac:dyDescent="0.3">
      <c r="A172" s="185">
        <v>9</v>
      </c>
      <c r="B172" s="230" t="s">
        <v>60</v>
      </c>
      <c r="C172" s="188" t="s">
        <v>15</v>
      </c>
      <c r="D172" s="193"/>
      <c r="E172" s="278">
        <v>10</v>
      </c>
      <c r="F172" s="193">
        <v>7</v>
      </c>
      <c r="G172" s="193">
        <v>11</v>
      </c>
      <c r="H172" s="180">
        <v>9</v>
      </c>
      <c r="I172" s="185"/>
      <c r="J172" s="180">
        <f>SUM(E172,F172,H172)</f>
        <v>26</v>
      </c>
    </row>
    <row r="173" spans="1:11" s="248" customFormat="1" x14ac:dyDescent="0.25">
      <c r="A173" s="87">
        <v>10</v>
      </c>
      <c r="B173" s="123" t="s">
        <v>62</v>
      </c>
      <c r="C173" s="41" t="s">
        <v>15</v>
      </c>
      <c r="D173" s="87"/>
      <c r="E173" s="87"/>
      <c r="F173" s="87"/>
      <c r="G173" s="124">
        <v>5</v>
      </c>
      <c r="H173" s="87">
        <v>4</v>
      </c>
      <c r="I173" s="87"/>
      <c r="J173" s="118">
        <f>SUM(D173,G173,H173)</f>
        <v>9</v>
      </c>
    </row>
    <row r="174" spans="1:11" x14ac:dyDescent="0.25">
      <c r="A174" s="87">
        <v>11</v>
      </c>
      <c r="B174" s="123" t="s">
        <v>338</v>
      </c>
      <c r="C174" s="41" t="s">
        <v>16</v>
      </c>
      <c r="D174" s="87"/>
      <c r="E174" s="87"/>
      <c r="F174" s="87"/>
      <c r="G174" s="124">
        <v>10</v>
      </c>
      <c r="H174" s="87">
        <v>3</v>
      </c>
      <c r="I174" s="87"/>
      <c r="J174" s="118">
        <f>SUM(D174,G174,H174)</f>
        <v>13</v>
      </c>
    </row>
    <row r="175" spans="1:11" s="87" customFormat="1" x14ac:dyDescent="0.25">
      <c r="A175" s="87">
        <v>12</v>
      </c>
      <c r="B175" s="123" t="s">
        <v>145</v>
      </c>
      <c r="C175" s="41" t="s">
        <v>13</v>
      </c>
      <c r="E175" s="149">
        <v>7</v>
      </c>
      <c r="F175" s="118">
        <v>8</v>
      </c>
      <c r="G175" s="118"/>
      <c r="H175" s="118"/>
      <c r="I175" s="118"/>
      <c r="J175" s="118">
        <f>SUM(D175,E175,F175)</f>
        <v>15</v>
      </c>
    </row>
    <row r="176" spans="1:11" s="87" customFormat="1" x14ac:dyDescent="0.25">
      <c r="A176" s="87">
        <v>13</v>
      </c>
      <c r="B176" s="123" t="s">
        <v>147</v>
      </c>
      <c r="C176" s="41" t="s">
        <v>15</v>
      </c>
      <c r="G176" s="124">
        <v>9</v>
      </c>
      <c r="H176" s="87">
        <v>6</v>
      </c>
      <c r="J176" s="118">
        <f>SUM(D176,G176,H176)</f>
        <v>15</v>
      </c>
    </row>
    <row r="177" spans="1:10" s="87" customFormat="1" ht="15.75" thickBot="1" x14ac:dyDescent="0.3">
      <c r="A177" s="185">
        <v>14</v>
      </c>
      <c r="B177" s="179" t="s">
        <v>11</v>
      </c>
      <c r="C177" s="188" t="s">
        <v>16</v>
      </c>
      <c r="D177" s="192">
        <v>9</v>
      </c>
      <c r="E177" s="185"/>
      <c r="F177" s="180"/>
      <c r="G177" s="180">
        <v>12</v>
      </c>
      <c r="H177" s="185"/>
      <c r="I177" s="185"/>
      <c r="J177" s="180">
        <f>SUM(D177,G177,H177)</f>
        <v>21</v>
      </c>
    </row>
    <row r="178" spans="1:10" s="87" customFormat="1" x14ac:dyDescent="0.25">
      <c r="A178" s="87">
        <v>15</v>
      </c>
      <c r="B178" s="122" t="s">
        <v>27</v>
      </c>
      <c r="C178" s="41" t="s">
        <v>16</v>
      </c>
      <c r="D178" s="99">
        <v>7</v>
      </c>
      <c r="E178" s="118"/>
      <c r="G178" s="118"/>
      <c r="I178" s="118"/>
      <c r="J178" s="118">
        <f>SUM(D178,E178,H178)</f>
        <v>7</v>
      </c>
    </row>
    <row r="180" spans="1:10" s="248" customFormat="1" x14ac:dyDescent="0.25">
      <c r="A180" s="87"/>
      <c r="B180" s="122"/>
      <c r="C180" s="41"/>
      <c r="D180" s="99"/>
      <c r="E180" s="118"/>
      <c r="F180" s="87"/>
      <c r="G180" s="118"/>
      <c r="H180" s="87"/>
      <c r="I180" s="118"/>
      <c r="J180" s="118"/>
    </row>
    <row r="181" spans="1:10" s="248" customFormat="1" x14ac:dyDescent="0.25">
      <c r="A181" s="82"/>
    </row>
    <row r="182" spans="1:10" x14ac:dyDescent="0.25">
      <c r="A182" s="8" t="s">
        <v>45</v>
      </c>
      <c r="B182" s="24"/>
      <c r="C182" s="24"/>
      <c r="D182" s="7" t="s">
        <v>1</v>
      </c>
      <c r="E182" s="7"/>
      <c r="F182" s="7"/>
      <c r="G182" s="7"/>
      <c r="H182" s="7"/>
      <c r="I182" s="7"/>
      <c r="J182" s="24"/>
    </row>
    <row r="183" spans="1:10" ht="15.75" thickBot="1" x14ac:dyDescent="0.3">
      <c r="A183" s="11"/>
      <c r="B183" s="11" t="s">
        <v>2</v>
      </c>
      <c r="C183" s="11" t="s">
        <v>3</v>
      </c>
      <c r="D183" s="12">
        <v>1</v>
      </c>
      <c r="E183" s="12">
        <v>2</v>
      </c>
      <c r="F183" s="12">
        <v>3</v>
      </c>
      <c r="G183" s="12">
        <v>4</v>
      </c>
      <c r="H183" s="12">
        <v>5</v>
      </c>
      <c r="I183" s="12">
        <v>6</v>
      </c>
      <c r="J183" s="13" t="s">
        <v>4</v>
      </c>
    </row>
    <row r="184" spans="1:10" ht="15.75" thickTop="1" x14ac:dyDescent="0.25">
      <c r="A184">
        <v>1</v>
      </c>
      <c r="B184" s="27" t="s">
        <v>33</v>
      </c>
      <c r="C184" s="9" t="s">
        <v>16</v>
      </c>
      <c r="D184" s="137">
        <v>2</v>
      </c>
      <c r="E184" s="101">
        <v>1</v>
      </c>
      <c r="F184" s="101">
        <v>1</v>
      </c>
      <c r="G184" s="60">
        <v>1</v>
      </c>
      <c r="H184" s="4">
        <v>1</v>
      </c>
      <c r="I184" s="4"/>
      <c r="J184" s="132">
        <f>SUM(E184:G184)</f>
        <v>3</v>
      </c>
    </row>
    <row r="185" spans="1:10" x14ac:dyDescent="0.25">
      <c r="A185">
        <v>2</v>
      </c>
      <c r="B185" s="27" t="s">
        <v>36</v>
      </c>
      <c r="C185" s="9" t="s">
        <v>15</v>
      </c>
      <c r="D185" s="99">
        <v>3</v>
      </c>
      <c r="E185" s="100">
        <v>3</v>
      </c>
      <c r="F185" s="100">
        <v>2</v>
      </c>
      <c r="G185" s="98">
        <v>5</v>
      </c>
      <c r="H185" s="100">
        <v>2</v>
      </c>
      <c r="I185" s="60"/>
      <c r="J185" s="132">
        <f>SUM(E185,F185,H185)</f>
        <v>7</v>
      </c>
    </row>
    <row r="186" spans="1:10" x14ac:dyDescent="0.25">
      <c r="A186" s="87">
        <v>6</v>
      </c>
      <c r="B186" s="122" t="s">
        <v>19</v>
      </c>
      <c r="C186" s="41" t="s">
        <v>16</v>
      </c>
      <c r="D186" s="121">
        <v>1</v>
      </c>
      <c r="E186" s="87"/>
      <c r="F186" s="118"/>
      <c r="G186" s="130">
        <v>2</v>
      </c>
      <c r="H186" s="223">
        <v>4</v>
      </c>
      <c r="I186" s="118"/>
      <c r="J186" s="118">
        <f>SUM(D186:H186)</f>
        <v>7</v>
      </c>
    </row>
    <row r="187" spans="1:10" x14ac:dyDescent="0.25">
      <c r="A187" s="248">
        <v>3</v>
      </c>
      <c r="B187" s="29" t="s">
        <v>34</v>
      </c>
      <c r="C187" s="41" t="s">
        <v>13</v>
      </c>
      <c r="D187" s="137">
        <v>5</v>
      </c>
      <c r="E187" s="100">
        <v>2</v>
      </c>
      <c r="F187" s="100">
        <v>3</v>
      </c>
      <c r="G187" s="100">
        <v>3</v>
      </c>
      <c r="H187" s="249">
        <v>3</v>
      </c>
      <c r="I187" s="249"/>
      <c r="J187" s="249">
        <f>SUM(E187:G187)</f>
        <v>8</v>
      </c>
    </row>
    <row r="188" spans="1:10" x14ac:dyDescent="0.25">
      <c r="A188" s="87">
        <v>4</v>
      </c>
      <c r="B188" s="122" t="s">
        <v>35</v>
      </c>
      <c r="C188" s="41" t="s">
        <v>15</v>
      </c>
      <c r="D188" s="44">
        <v>4</v>
      </c>
      <c r="E188" s="125">
        <v>6</v>
      </c>
      <c r="F188" s="125">
        <v>5</v>
      </c>
      <c r="G188" s="223">
        <v>6</v>
      </c>
      <c r="H188" s="118"/>
      <c r="I188" s="118"/>
      <c r="J188" s="118">
        <f>SUM(D188:F188)</f>
        <v>15</v>
      </c>
    </row>
    <row r="189" spans="1:10" ht="15.75" thickBot="1" x14ac:dyDescent="0.3">
      <c r="A189" s="185">
        <v>5</v>
      </c>
      <c r="B189" s="230" t="s">
        <v>340</v>
      </c>
      <c r="C189" s="188" t="s">
        <v>15</v>
      </c>
      <c r="D189" s="192"/>
      <c r="E189" s="193">
        <v>5</v>
      </c>
      <c r="F189" s="193">
        <v>4</v>
      </c>
      <c r="G189" s="193">
        <v>7</v>
      </c>
      <c r="H189" s="180"/>
      <c r="I189" s="180"/>
      <c r="J189" s="180">
        <f>SUM(D189:G189)</f>
        <v>16</v>
      </c>
    </row>
    <row r="190" spans="1:10" x14ac:dyDescent="0.25">
      <c r="A190" s="183">
        <v>7</v>
      </c>
      <c r="B190" s="194" t="s">
        <v>316</v>
      </c>
      <c r="C190" s="195" t="s">
        <v>14</v>
      </c>
      <c r="D190" s="196">
        <v>6</v>
      </c>
      <c r="E190" s="197">
        <v>4</v>
      </c>
      <c r="F190" s="197"/>
      <c r="G190" s="197"/>
      <c r="H190" s="184"/>
      <c r="I190" s="184"/>
      <c r="J190" s="184">
        <f>SUM(D190:G190)</f>
        <v>10</v>
      </c>
    </row>
    <row r="191" spans="1:10" x14ac:dyDescent="0.25">
      <c r="A191">
        <v>8</v>
      </c>
      <c r="B191" s="123" t="s">
        <v>144</v>
      </c>
      <c r="C191" s="41" t="s">
        <v>13</v>
      </c>
      <c r="G191" s="215">
        <v>4</v>
      </c>
      <c r="J191" s="118">
        <f t="shared" ref="J191:J193" si="11">SUM(D191:G191)</f>
        <v>4</v>
      </c>
    </row>
    <row r="192" spans="1:10" x14ac:dyDescent="0.25">
      <c r="A192">
        <v>9</v>
      </c>
      <c r="B192" s="123" t="s">
        <v>156</v>
      </c>
      <c r="C192" s="41" t="s">
        <v>16</v>
      </c>
      <c r="D192" s="99">
        <v>7</v>
      </c>
      <c r="E192" s="125"/>
      <c r="F192" s="125"/>
      <c r="G192" s="118"/>
      <c r="H192" s="118"/>
      <c r="I192" s="118"/>
      <c r="J192" s="118">
        <f t="shared" si="11"/>
        <v>7</v>
      </c>
    </row>
    <row r="193" spans="1:10" x14ac:dyDescent="0.25">
      <c r="A193">
        <v>10</v>
      </c>
      <c r="B193" s="123" t="s">
        <v>64</v>
      </c>
      <c r="C193" s="41" t="s">
        <v>20</v>
      </c>
      <c r="D193" s="87"/>
      <c r="E193" s="87"/>
      <c r="F193" s="87"/>
      <c r="G193" s="118">
        <v>7</v>
      </c>
      <c r="H193" s="87"/>
      <c r="I193" s="87"/>
      <c r="J193" s="118">
        <f t="shared" si="11"/>
        <v>7</v>
      </c>
    </row>
    <row r="194" spans="1:10" x14ac:dyDescent="0.25">
      <c r="B194" s="123"/>
      <c r="C194" s="41"/>
      <c r="D194" s="87"/>
      <c r="E194" s="87"/>
      <c r="F194" s="87"/>
      <c r="G194" s="118"/>
      <c r="H194" s="87"/>
      <c r="I194" s="87"/>
      <c r="J194" s="118"/>
    </row>
    <row r="195" spans="1:10" x14ac:dyDescent="0.25">
      <c r="A195" s="8" t="s">
        <v>46</v>
      </c>
      <c r="B195" s="26"/>
      <c r="C195" s="26"/>
      <c r="D195" s="7" t="s">
        <v>1</v>
      </c>
      <c r="E195" s="7"/>
      <c r="F195" s="7"/>
      <c r="G195" s="7"/>
      <c r="H195" s="7"/>
      <c r="I195" s="7"/>
      <c r="J195" s="26"/>
    </row>
    <row r="196" spans="1:10" x14ac:dyDescent="0.25">
      <c r="A196" s="32"/>
      <c r="B196" s="32" t="s">
        <v>2</v>
      </c>
      <c r="C196" s="32" t="s">
        <v>3</v>
      </c>
      <c r="D196" s="119">
        <v>1</v>
      </c>
      <c r="E196" s="119">
        <v>2</v>
      </c>
      <c r="F196" s="119">
        <v>3</v>
      </c>
      <c r="G196" s="119">
        <v>4</v>
      </c>
      <c r="H196" s="119">
        <v>5</v>
      </c>
      <c r="I196" s="119">
        <v>6</v>
      </c>
      <c r="J196" s="120" t="s">
        <v>4</v>
      </c>
    </row>
    <row r="197" spans="1:10" x14ac:dyDescent="0.25">
      <c r="A197" s="87">
        <v>1</v>
      </c>
      <c r="B197" s="87" t="s">
        <v>101</v>
      </c>
      <c r="C197" s="41" t="s">
        <v>16</v>
      </c>
      <c r="D197" s="61">
        <v>1</v>
      </c>
      <c r="E197" s="121">
        <v>1</v>
      </c>
      <c r="F197" s="121"/>
      <c r="G197" s="121">
        <v>1</v>
      </c>
      <c r="H197" s="121"/>
      <c r="I197" s="118"/>
      <c r="J197" s="118">
        <f>SUM(D197:H197)</f>
        <v>3</v>
      </c>
    </row>
    <row r="198" spans="1:10" ht="15.75" thickBot="1" x14ac:dyDescent="0.3">
      <c r="A198" s="185">
        <v>2</v>
      </c>
      <c r="B198" s="179" t="s">
        <v>22</v>
      </c>
      <c r="C198" s="188" t="s">
        <v>15</v>
      </c>
      <c r="D198" s="180">
        <v>2</v>
      </c>
      <c r="E198" s="180"/>
      <c r="F198" s="180">
        <v>2</v>
      </c>
      <c r="G198" s="185"/>
      <c r="H198" s="187">
        <v>1</v>
      </c>
      <c r="I198" s="185"/>
      <c r="J198" s="180">
        <f>SUM(D198:H198)</f>
        <v>5</v>
      </c>
    </row>
    <row r="199" spans="1:10" x14ac:dyDescent="0.25">
      <c r="A199" s="183">
        <v>3</v>
      </c>
      <c r="B199" s="183" t="s">
        <v>317</v>
      </c>
      <c r="C199" s="195" t="s">
        <v>15</v>
      </c>
      <c r="D199" s="184"/>
      <c r="E199" s="184"/>
      <c r="F199" s="184">
        <v>1</v>
      </c>
      <c r="G199" s="183"/>
      <c r="H199" s="184">
        <v>2</v>
      </c>
      <c r="I199" s="183"/>
      <c r="J199" s="184">
        <f>SUM(D199:H199)</f>
        <v>3</v>
      </c>
    </row>
    <row r="200" spans="1:10" x14ac:dyDescent="0.25">
      <c r="A200" s="87">
        <v>4</v>
      </c>
      <c r="B200" s="87" t="s">
        <v>299</v>
      </c>
      <c r="C200" s="41" t="s">
        <v>14</v>
      </c>
      <c r="D200" s="87"/>
      <c r="E200" s="87"/>
      <c r="F200" s="87"/>
      <c r="G200" s="118">
        <v>2</v>
      </c>
      <c r="H200" s="118"/>
      <c r="I200" s="87"/>
      <c r="J200" s="118">
        <f>SUM(D200:H200)</f>
        <v>2</v>
      </c>
    </row>
    <row r="201" spans="1:10" x14ac:dyDescent="0.25">
      <c r="A201" s="82">
        <v>5</v>
      </c>
      <c r="B201" s="87" t="s">
        <v>333</v>
      </c>
      <c r="C201" s="41" t="s">
        <v>14</v>
      </c>
      <c r="D201" s="87"/>
      <c r="E201" s="87"/>
      <c r="F201" s="87"/>
      <c r="G201" s="87"/>
      <c r="H201" s="118">
        <v>3</v>
      </c>
      <c r="I201" s="87"/>
      <c r="J201" s="118">
        <f>SUM(D201:H201)</f>
        <v>3</v>
      </c>
    </row>
  </sheetData>
  <sortState ref="A182:J187">
    <sortCondition ref="J182:J187"/>
  </sortState>
  <mergeCells count="4">
    <mergeCell ref="D5:I5"/>
    <mergeCell ref="A1:J1"/>
    <mergeCell ref="A2:J2"/>
    <mergeCell ref="A3:J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33"/>
  <sheetViews>
    <sheetView tabSelected="1" topLeftCell="A11" workbookViewId="0">
      <selection activeCell="AH19" sqref="AH19"/>
    </sheetView>
  </sheetViews>
  <sheetFormatPr defaultRowHeight="15" x14ac:dyDescent="0.25"/>
  <cols>
    <col min="1" max="1" width="4" customWidth="1"/>
    <col min="2" max="2" width="13.42578125" bestFit="1" customWidth="1"/>
    <col min="3" max="3" width="4" bestFit="1" customWidth="1"/>
    <col min="4" max="4" width="1.5703125" bestFit="1" customWidth="1"/>
    <col min="5" max="5" width="3" bestFit="1" customWidth="1"/>
    <col min="6" max="6" width="0.85546875" customWidth="1"/>
    <col min="7" max="7" width="4" bestFit="1" customWidth="1"/>
    <col min="8" max="8" width="1.5703125" bestFit="1" customWidth="1"/>
    <col min="9" max="9" width="3" bestFit="1" customWidth="1"/>
    <col min="10" max="10" width="0.85546875" customWidth="1"/>
    <col min="11" max="11" width="4" bestFit="1" customWidth="1"/>
    <col min="12" max="12" width="1.5703125" customWidth="1"/>
    <col min="13" max="13" width="3" bestFit="1" customWidth="1"/>
    <col min="14" max="14" width="0.85546875" customWidth="1"/>
    <col min="15" max="15" width="4" bestFit="1" customWidth="1"/>
    <col min="16" max="16" width="1.5703125" customWidth="1"/>
    <col min="17" max="17" width="3" bestFit="1" customWidth="1"/>
    <col min="18" max="18" width="0.85546875" customWidth="1"/>
    <col min="19" max="19" width="4" bestFit="1" customWidth="1"/>
    <col min="20" max="21" width="3" bestFit="1" customWidth="1"/>
    <col min="22" max="22" width="0.85546875" customWidth="1"/>
    <col min="23" max="23" width="4" bestFit="1" customWidth="1"/>
    <col min="24" max="24" width="1.5703125" customWidth="1"/>
    <col min="25" max="25" width="3" bestFit="1" customWidth="1"/>
    <col min="26" max="26" width="0.85546875" customWidth="1"/>
    <col min="27" max="27" width="4" bestFit="1" customWidth="1"/>
    <col min="28" max="28" width="1.5703125" bestFit="1" customWidth="1"/>
    <col min="29" max="29" width="4" bestFit="1" customWidth="1"/>
  </cols>
  <sheetData>
    <row r="1" spans="1:30" ht="23.25" x14ac:dyDescent="0.35">
      <c r="A1" s="305" t="s">
        <v>342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  <c r="N1" s="305"/>
      <c r="O1" s="305"/>
      <c r="P1" s="305"/>
      <c r="Q1" s="305"/>
      <c r="R1" s="305"/>
      <c r="S1" s="305"/>
      <c r="T1" s="305"/>
      <c r="U1" s="305"/>
      <c r="V1" s="305"/>
      <c r="W1" s="305"/>
      <c r="X1" s="305"/>
      <c r="Y1" s="305"/>
      <c r="Z1" s="305"/>
      <c r="AA1" s="305"/>
      <c r="AB1" s="305"/>
      <c r="AC1" s="305"/>
    </row>
    <row r="2" spans="1:30" ht="18.75" x14ac:dyDescent="0.3">
      <c r="A2" s="306" t="s">
        <v>126</v>
      </c>
      <c r="B2" s="306"/>
      <c r="C2" s="306"/>
      <c r="D2" s="306"/>
      <c r="E2" s="306"/>
      <c r="F2" s="306"/>
      <c r="G2" s="306"/>
      <c r="H2" s="306"/>
      <c r="I2" s="306"/>
      <c r="J2" s="306"/>
      <c r="K2" s="306"/>
      <c r="L2" s="306"/>
      <c r="M2" s="306"/>
      <c r="N2" s="306"/>
      <c r="O2" s="306"/>
      <c r="P2" s="306"/>
      <c r="Q2" s="306"/>
      <c r="R2" s="306"/>
      <c r="S2" s="306"/>
      <c r="T2" s="306"/>
      <c r="U2" s="306"/>
      <c r="V2" s="306"/>
      <c r="W2" s="306"/>
      <c r="X2" s="306"/>
      <c r="Y2" s="306"/>
      <c r="Z2" s="306"/>
      <c r="AA2" s="306"/>
      <c r="AB2" s="306"/>
      <c r="AC2" s="306"/>
    </row>
    <row r="3" spans="1:30" x14ac:dyDescent="0.25">
      <c r="A3" s="303" t="s">
        <v>127</v>
      </c>
      <c r="B3" s="303"/>
      <c r="C3" s="303"/>
      <c r="D3" s="303"/>
      <c r="E3" s="303"/>
      <c r="F3" s="303"/>
      <c r="G3" s="303"/>
      <c r="H3" s="303"/>
      <c r="I3" s="303"/>
      <c r="J3" s="303"/>
      <c r="K3" s="303"/>
      <c r="L3" s="303"/>
      <c r="M3" s="303"/>
      <c r="N3" s="303"/>
      <c r="O3" s="303"/>
      <c r="P3" s="303"/>
      <c r="Q3" s="303"/>
      <c r="R3" s="303"/>
      <c r="S3" s="303"/>
      <c r="T3" s="303"/>
      <c r="U3" s="303"/>
      <c r="V3" s="303"/>
      <c r="W3" s="303"/>
      <c r="X3" s="303"/>
      <c r="Y3" s="303"/>
      <c r="Z3" s="303"/>
      <c r="AA3" s="303"/>
      <c r="AB3" s="303"/>
      <c r="AC3" s="303"/>
    </row>
    <row r="6" spans="1:30" x14ac:dyDescent="0.25">
      <c r="A6" s="28"/>
      <c r="B6" s="28"/>
      <c r="C6" s="31" t="s">
        <v>1</v>
      </c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28"/>
      <c r="AB6" s="28"/>
      <c r="AC6" s="28"/>
    </row>
    <row r="7" spans="1:30" ht="15.75" thickBot="1" x14ac:dyDescent="0.3">
      <c r="A7" s="45" t="s">
        <v>47</v>
      </c>
      <c r="B7" s="46"/>
      <c r="C7" s="307">
        <v>1</v>
      </c>
      <c r="D7" s="307"/>
      <c r="E7" s="307"/>
      <c r="F7" s="47"/>
      <c r="G7" s="307">
        <v>2</v>
      </c>
      <c r="H7" s="307"/>
      <c r="I7" s="307"/>
      <c r="J7" s="47"/>
      <c r="K7" s="307">
        <v>3</v>
      </c>
      <c r="L7" s="307"/>
      <c r="M7" s="307"/>
      <c r="N7" s="47"/>
      <c r="O7" s="307">
        <v>4</v>
      </c>
      <c r="P7" s="307"/>
      <c r="Q7" s="307"/>
      <c r="R7" s="47"/>
      <c r="S7" s="307">
        <v>5</v>
      </c>
      <c r="T7" s="307"/>
      <c r="U7" s="307"/>
      <c r="V7" s="47"/>
      <c r="W7" s="307">
        <v>6</v>
      </c>
      <c r="X7" s="307"/>
      <c r="Y7" s="307"/>
      <c r="Z7" s="11"/>
      <c r="AA7" s="304" t="s">
        <v>4</v>
      </c>
      <c r="AB7" s="304"/>
      <c r="AC7" s="304"/>
    </row>
    <row r="8" spans="1:30" ht="15.75" thickTop="1" x14ac:dyDescent="0.25">
      <c r="A8" s="32">
        <v>1</v>
      </c>
      <c r="B8" s="36" t="s">
        <v>51</v>
      </c>
      <c r="C8" s="34">
        <v>136</v>
      </c>
      <c r="D8" s="30" t="s">
        <v>49</v>
      </c>
      <c r="E8" s="33">
        <v>74</v>
      </c>
      <c r="F8" s="43"/>
      <c r="G8" s="43">
        <v>140</v>
      </c>
      <c r="H8" s="37" t="s">
        <v>49</v>
      </c>
      <c r="I8" s="43">
        <v>73</v>
      </c>
      <c r="J8" s="34"/>
      <c r="K8" s="42">
        <v>142</v>
      </c>
      <c r="L8" s="50" t="s">
        <v>49</v>
      </c>
      <c r="M8" s="33">
        <v>75</v>
      </c>
      <c r="N8" s="33"/>
      <c r="O8" s="42">
        <v>140</v>
      </c>
      <c r="P8" s="50" t="s">
        <v>49</v>
      </c>
      <c r="Q8" s="33">
        <v>73</v>
      </c>
      <c r="R8" s="33"/>
      <c r="S8" s="42">
        <v>135</v>
      </c>
      <c r="T8" s="50" t="s">
        <v>49</v>
      </c>
      <c r="U8" s="33">
        <v>75</v>
      </c>
      <c r="V8" s="33"/>
      <c r="W8" s="42">
        <v>0</v>
      </c>
      <c r="X8" s="50" t="s">
        <v>49</v>
      </c>
      <c r="Y8" s="34">
        <v>0</v>
      </c>
      <c r="Z8" s="32"/>
      <c r="AA8" s="59">
        <f>SUM(C8,G8,K8,O8,S8,W8)</f>
        <v>693</v>
      </c>
      <c r="AB8" s="37" t="s">
        <v>49</v>
      </c>
      <c r="AC8" s="39">
        <f>SUM(E8,I8,M8,Q8,U8,Y8)</f>
        <v>370</v>
      </c>
    </row>
    <row r="9" spans="1:30" x14ac:dyDescent="0.25">
      <c r="A9" s="41">
        <v>2</v>
      </c>
      <c r="B9" s="36" t="s">
        <v>48</v>
      </c>
      <c r="C9" s="34">
        <v>141</v>
      </c>
      <c r="D9" s="30" t="s">
        <v>49</v>
      </c>
      <c r="E9" s="33">
        <v>78</v>
      </c>
      <c r="F9" s="43"/>
      <c r="G9" s="43">
        <v>138</v>
      </c>
      <c r="H9" s="37" t="s">
        <v>49</v>
      </c>
      <c r="I9" s="43">
        <v>71</v>
      </c>
      <c r="J9" s="34"/>
      <c r="K9" s="42">
        <v>137</v>
      </c>
      <c r="L9" s="50" t="s">
        <v>49</v>
      </c>
      <c r="M9" s="33">
        <v>73</v>
      </c>
      <c r="N9" s="33"/>
      <c r="O9" s="42">
        <v>139</v>
      </c>
      <c r="P9" s="50" t="s">
        <v>49</v>
      </c>
      <c r="Q9" s="33">
        <v>74</v>
      </c>
      <c r="R9" s="33"/>
      <c r="S9" s="42">
        <v>132</v>
      </c>
      <c r="T9" s="50" t="s">
        <v>49</v>
      </c>
      <c r="U9" s="33">
        <v>73</v>
      </c>
      <c r="V9" s="33"/>
      <c r="W9" s="42">
        <v>0</v>
      </c>
      <c r="X9" s="50" t="s">
        <v>49</v>
      </c>
      <c r="Y9" s="34">
        <v>0</v>
      </c>
      <c r="Z9" s="32"/>
      <c r="AA9" s="59">
        <f>SUM(C9,G9,K9,O9,S9,W9)</f>
        <v>687</v>
      </c>
      <c r="AB9" s="37" t="s">
        <v>49</v>
      </c>
      <c r="AC9" s="39">
        <f>SUM(E9,I9,M9,Q9,U9,Y9)</f>
        <v>369</v>
      </c>
    </row>
    <row r="10" spans="1:30" x14ac:dyDescent="0.25">
      <c r="A10" s="32">
        <v>3</v>
      </c>
      <c r="B10" s="35" t="s">
        <v>50</v>
      </c>
      <c r="C10" s="40">
        <v>127</v>
      </c>
      <c r="D10" s="30" t="s">
        <v>49</v>
      </c>
      <c r="E10" s="33">
        <v>70</v>
      </c>
      <c r="F10" s="43"/>
      <c r="G10" s="42">
        <v>139</v>
      </c>
      <c r="H10" s="37" t="s">
        <v>49</v>
      </c>
      <c r="I10" s="43">
        <v>73</v>
      </c>
      <c r="J10" s="34"/>
      <c r="K10" s="42">
        <v>138</v>
      </c>
      <c r="L10" s="50" t="s">
        <v>49</v>
      </c>
      <c r="M10" s="33">
        <v>71</v>
      </c>
      <c r="N10" s="33"/>
      <c r="O10" s="42">
        <v>139</v>
      </c>
      <c r="P10" s="50" t="s">
        <v>49</v>
      </c>
      <c r="Q10" s="33">
        <v>72</v>
      </c>
      <c r="R10" s="33"/>
      <c r="S10" s="42">
        <v>135</v>
      </c>
      <c r="T10" s="50" t="s">
        <v>49</v>
      </c>
      <c r="U10" s="33">
        <v>74</v>
      </c>
      <c r="V10" s="33"/>
      <c r="W10" s="42">
        <v>0</v>
      </c>
      <c r="X10" s="50" t="s">
        <v>49</v>
      </c>
      <c r="Y10" s="34">
        <v>0</v>
      </c>
      <c r="Z10" s="32"/>
      <c r="AA10" s="59">
        <f>SUM(C10,G10,K10,O10,S10,W10)</f>
        <v>678</v>
      </c>
      <c r="AB10" s="37" t="s">
        <v>49</v>
      </c>
      <c r="AC10" s="39">
        <f>SUM(E10,I10,M10,Q10,U10,Y10)</f>
        <v>360</v>
      </c>
    </row>
    <row r="11" spans="1:30" x14ac:dyDescent="0.25">
      <c r="A11" s="41">
        <v>4</v>
      </c>
      <c r="B11" s="35" t="s">
        <v>52</v>
      </c>
      <c r="C11" s="34">
        <v>119</v>
      </c>
      <c r="D11" s="30" t="s">
        <v>49</v>
      </c>
      <c r="E11" s="33">
        <v>69</v>
      </c>
      <c r="F11" s="43"/>
      <c r="G11" s="43">
        <v>128</v>
      </c>
      <c r="H11" s="37" t="s">
        <v>49</v>
      </c>
      <c r="I11" s="43">
        <v>68</v>
      </c>
      <c r="J11" s="34"/>
      <c r="K11" s="42">
        <v>133</v>
      </c>
      <c r="L11" s="50" t="s">
        <v>49</v>
      </c>
      <c r="M11" s="33">
        <v>73</v>
      </c>
      <c r="N11" s="33"/>
      <c r="O11" s="42">
        <v>135</v>
      </c>
      <c r="P11" s="50" t="s">
        <v>49</v>
      </c>
      <c r="Q11" s="33">
        <v>74</v>
      </c>
      <c r="R11" s="33"/>
      <c r="S11" s="42">
        <v>122</v>
      </c>
      <c r="T11" s="50" t="s">
        <v>49</v>
      </c>
      <c r="U11" s="33">
        <v>69</v>
      </c>
      <c r="V11" s="33"/>
      <c r="W11" s="42">
        <v>0</v>
      </c>
      <c r="X11" s="50" t="s">
        <v>49</v>
      </c>
      <c r="Y11" s="34">
        <v>0</v>
      </c>
      <c r="Z11" s="32"/>
      <c r="AA11" s="59">
        <f>SUM(C11,G11,K11,O11,S11,W11)</f>
        <v>637</v>
      </c>
      <c r="AB11" s="37" t="s">
        <v>49</v>
      </c>
      <c r="AC11" s="39">
        <f>SUM(E11,I11,M11,Q11,U11,Y11)</f>
        <v>353</v>
      </c>
      <c r="AD11" t="s">
        <v>162</v>
      </c>
    </row>
    <row r="12" spans="1:30" x14ac:dyDescent="0.25">
      <c r="A12" s="32">
        <v>5</v>
      </c>
      <c r="B12" s="35" t="s">
        <v>53</v>
      </c>
      <c r="C12" s="43">
        <v>120</v>
      </c>
      <c r="D12" s="30"/>
      <c r="E12" s="39">
        <v>71</v>
      </c>
      <c r="F12" s="43"/>
      <c r="G12" s="43">
        <v>111</v>
      </c>
      <c r="H12" s="37" t="s">
        <v>49</v>
      </c>
      <c r="I12" s="43">
        <v>59</v>
      </c>
      <c r="J12" s="34"/>
      <c r="K12" s="42">
        <v>116</v>
      </c>
      <c r="L12" s="34"/>
      <c r="M12" s="33">
        <v>62</v>
      </c>
      <c r="N12" s="33"/>
      <c r="O12" s="42">
        <v>121</v>
      </c>
      <c r="P12" s="50" t="s">
        <v>49</v>
      </c>
      <c r="Q12" s="33">
        <v>60</v>
      </c>
      <c r="R12" s="33"/>
      <c r="S12" s="42">
        <v>94</v>
      </c>
      <c r="T12" s="50" t="s">
        <v>49</v>
      </c>
      <c r="U12" s="33">
        <v>52</v>
      </c>
      <c r="V12" s="33"/>
      <c r="W12" s="42">
        <v>0</v>
      </c>
      <c r="X12" s="50" t="s">
        <v>49</v>
      </c>
      <c r="Y12" s="34">
        <v>0</v>
      </c>
      <c r="Z12" s="32"/>
      <c r="AA12" s="59">
        <f>SUM(C12,G12,K12,O12,S12,W12)</f>
        <v>562</v>
      </c>
      <c r="AB12" s="37" t="s">
        <v>49</v>
      </c>
      <c r="AC12" s="39">
        <f>SUM(E12,I12,M12,Q12,U12,Y12)</f>
        <v>304</v>
      </c>
    </row>
    <row r="14" spans="1:30" x14ac:dyDescent="0.25">
      <c r="A14" s="28"/>
      <c r="B14" s="28"/>
      <c r="C14" s="31" t="s">
        <v>1</v>
      </c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28"/>
      <c r="AB14" s="28"/>
      <c r="AC14" s="28"/>
    </row>
    <row r="15" spans="1:30" ht="15.75" thickBot="1" x14ac:dyDescent="0.3">
      <c r="A15" s="45" t="s">
        <v>54</v>
      </c>
      <c r="B15" s="46"/>
      <c r="C15" s="47">
        <v>1</v>
      </c>
      <c r="D15" s="47"/>
      <c r="E15" s="47"/>
      <c r="F15" s="47"/>
      <c r="G15" s="47">
        <v>2</v>
      </c>
      <c r="H15" s="47"/>
      <c r="I15" s="47"/>
      <c r="J15" s="47"/>
      <c r="K15" s="47">
        <v>3</v>
      </c>
      <c r="L15" s="47"/>
      <c r="M15" s="47"/>
      <c r="N15" s="47"/>
      <c r="O15" s="47">
        <v>4</v>
      </c>
      <c r="P15" s="47"/>
      <c r="Q15" s="47"/>
      <c r="R15" s="47"/>
      <c r="S15" s="47">
        <v>5</v>
      </c>
      <c r="T15" s="47"/>
      <c r="U15" s="47"/>
      <c r="V15" s="47"/>
      <c r="W15" s="47">
        <v>6</v>
      </c>
      <c r="X15" s="47"/>
      <c r="Y15" s="47"/>
      <c r="Z15" s="11"/>
      <c r="AA15" s="13" t="s">
        <v>4</v>
      </c>
      <c r="AB15" s="13"/>
      <c r="AC15" s="13"/>
    </row>
    <row r="16" spans="1:30" ht="15.75" thickTop="1" x14ac:dyDescent="0.25">
      <c r="A16" s="41">
        <v>1</v>
      </c>
      <c r="B16" s="36" t="s">
        <v>51</v>
      </c>
      <c r="C16" s="43">
        <v>73</v>
      </c>
      <c r="D16" s="30" t="s">
        <v>49</v>
      </c>
      <c r="E16" s="39">
        <v>41</v>
      </c>
      <c r="F16" s="43"/>
      <c r="G16" s="43">
        <v>83</v>
      </c>
      <c r="H16" s="37" t="s">
        <v>49</v>
      </c>
      <c r="I16" s="43">
        <v>46</v>
      </c>
      <c r="J16" s="34"/>
      <c r="K16" s="42">
        <v>82</v>
      </c>
      <c r="L16" s="37" t="s">
        <v>49</v>
      </c>
      <c r="M16" s="33">
        <v>46</v>
      </c>
      <c r="N16" s="33"/>
      <c r="O16" s="42">
        <v>81</v>
      </c>
      <c r="P16" s="34"/>
      <c r="Q16" s="42">
        <v>45</v>
      </c>
      <c r="R16" s="33"/>
      <c r="S16" s="42">
        <v>73</v>
      </c>
      <c r="T16" s="34"/>
      <c r="U16" s="42">
        <v>44</v>
      </c>
      <c r="V16" s="42">
        <v>0</v>
      </c>
      <c r="W16" s="42">
        <v>0</v>
      </c>
      <c r="X16" s="34"/>
      <c r="Y16" s="33">
        <v>0</v>
      </c>
      <c r="Z16" s="32"/>
      <c r="AA16" s="59">
        <f>SUM(C16,G16,K16,O16,S16,W16)</f>
        <v>392</v>
      </c>
      <c r="AB16" s="37" t="s">
        <v>49</v>
      </c>
      <c r="AC16" s="39">
        <f>SUM(E16,I16,M16,Q16,U16,Y16)</f>
        <v>222</v>
      </c>
    </row>
    <row r="17" spans="1:58" x14ac:dyDescent="0.25">
      <c r="A17" s="32">
        <v>2</v>
      </c>
      <c r="B17" s="35" t="s">
        <v>52</v>
      </c>
      <c r="C17" s="34">
        <v>75</v>
      </c>
      <c r="D17" s="34" t="s">
        <v>49</v>
      </c>
      <c r="E17" s="33">
        <v>43</v>
      </c>
      <c r="F17" s="43"/>
      <c r="G17" s="43">
        <v>79</v>
      </c>
      <c r="H17" s="37" t="s">
        <v>49</v>
      </c>
      <c r="I17" s="43">
        <v>42</v>
      </c>
      <c r="J17" s="34"/>
      <c r="K17" s="42">
        <v>0</v>
      </c>
      <c r="L17" s="37" t="s">
        <v>49</v>
      </c>
      <c r="M17" s="33">
        <v>0</v>
      </c>
      <c r="N17" s="33"/>
      <c r="O17" s="42">
        <v>83</v>
      </c>
      <c r="P17" s="42">
        <v>83</v>
      </c>
      <c r="Q17" s="42">
        <v>45</v>
      </c>
      <c r="R17" s="42">
        <v>0</v>
      </c>
      <c r="S17" s="42">
        <v>83</v>
      </c>
      <c r="T17" s="42"/>
      <c r="U17" s="42">
        <v>49</v>
      </c>
      <c r="V17" s="42">
        <v>0</v>
      </c>
      <c r="W17" s="42">
        <v>0</v>
      </c>
      <c r="X17" s="34"/>
      <c r="Y17" s="33">
        <v>0</v>
      </c>
      <c r="Z17" s="32"/>
      <c r="AA17" s="59">
        <f>SUM(C17,G17,K17,O17,S17,W17)</f>
        <v>320</v>
      </c>
      <c r="AB17" s="37" t="s">
        <v>49</v>
      </c>
      <c r="AC17" s="39">
        <f>SUM(E17,I17,M17,Q17,U17,Y17)</f>
        <v>179</v>
      </c>
    </row>
    <row r="18" spans="1:58" x14ac:dyDescent="0.25">
      <c r="A18" s="198">
        <v>3</v>
      </c>
      <c r="B18" s="288" t="s">
        <v>48</v>
      </c>
      <c r="C18" s="199">
        <v>88</v>
      </c>
      <c r="D18" s="199" t="s">
        <v>49</v>
      </c>
      <c r="E18" s="200">
        <v>49</v>
      </c>
      <c r="F18" s="201"/>
      <c r="G18" s="201">
        <v>0</v>
      </c>
      <c r="H18" s="202" t="s">
        <v>49</v>
      </c>
      <c r="I18" s="201">
        <v>0</v>
      </c>
      <c r="J18" s="199"/>
      <c r="K18" s="203">
        <v>83</v>
      </c>
      <c r="L18" s="202" t="s">
        <v>49</v>
      </c>
      <c r="M18" s="200">
        <v>47</v>
      </c>
      <c r="N18" s="200"/>
      <c r="O18" s="203">
        <v>86</v>
      </c>
      <c r="P18" s="199"/>
      <c r="Q18" s="203">
        <v>47</v>
      </c>
      <c r="R18" s="200"/>
      <c r="S18" s="203">
        <v>39</v>
      </c>
      <c r="T18" s="199"/>
      <c r="U18" s="203">
        <v>22</v>
      </c>
      <c r="V18" s="203">
        <v>0</v>
      </c>
      <c r="W18" s="203">
        <v>0</v>
      </c>
      <c r="X18" s="199"/>
      <c r="Y18" s="200">
        <v>0</v>
      </c>
      <c r="Z18" s="198"/>
      <c r="AA18" s="204">
        <f>SUM(C18,G18,K18,O18,S18,W18)</f>
        <v>296</v>
      </c>
      <c r="AB18" s="202" t="s">
        <v>49</v>
      </c>
      <c r="AC18" s="205">
        <f>SUM(E18,I18,M18,Q18,U18,Y18)</f>
        <v>165</v>
      </c>
    </row>
    <row r="19" spans="1:58" x14ac:dyDescent="0.25">
      <c r="A19" s="32"/>
      <c r="B19" s="35" t="s">
        <v>50</v>
      </c>
      <c r="C19" s="43">
        <v>0</v>
      </c>
      <c r="D19" s="30" t="s">
        <v>49</v>
      </c>
      <c r="E19" s="39">
        <v>0</v>
      </c>
      <c r="F19" s="43"/>
      <c r="G19" s="43">
        <v>0</v>
      </c>
      <c r="H19" s="37" t="s">
        <v>49</v>
      </c>
      <c r="I19" s="43">
        <v>0</v>
      </c>
      <c r="J19" s="34"/>
      <c r="K19" s="42">
        <v>0</v>
      </c>
      <c r="L19" s="37" t="s">
        <v>49</v>
      </c>
      <c r="M19" s="33">
        <v>0</v>
      </c>
      <c r="N19" s="33"/>
      <c r="O19" s="42">
        <v>0</v>
      </c>
      <c r="P19" s="34"/>
      <c r="Q19" s="42">
        <v>0</v>
      </c>
      <c r="R19" s="33"/>
      <c r="S19" s="42">
        <v>63</v>
      </c>
      <c r="T19" s="34"/>
      <c r="U19" s="42">
        <v>36</v>
      </c>
      <c r="V19" s="42">
        <v>0</v>
      </c>
      <c r="W19" s="42">
        <v>0</v>
      </c>
      <c r="X19" s="34"/>
      <c r="Y19" s="33">
        <v>0</v>
      </c>
      <c r="Z19" s="32"/>
      <c r="AA19" s="59">
        <f>SUM(C19,G19,K19,O19,S19,W19)</f>
        <v>63</v>
      </c>
      <c r="AB19" s="37" t="s">
        <v>49</v>
      </c>
      <c r="AC19" s="39">
        <f>SUM(E19,I19,M19,Q19,U19,Y19)</f>
        <v>36</v>
      </c>
    </row>
    <row r="21" spans="1:58" x14ac:dyDescent="0.25">
      <c r="A21" s="28"/>
      <c r="B21" s="28"/>
      <c r="C21" s="31" t="s">
        <v>1</v>
      </c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28"/>
      <c r="AB21" s="28"/>
      <c r="AC21" s="28"/>
    </row>
    <row r="22" spans="1:58" ht="15.75" thickBot="1" x14ac:dyDescent="0.3">
      <c r="A22" s="45" t="s">
        <v>55</v>
      </c>
      <c r="B22" s="46"/>
      <c r="C22" s="47">
        <v>1</v>
      </c>
      <c r="D22" s="47"/>
      <c r="E22" s="47"/>
      <c r="F22" s="47"/>
      <c r="G22" s="47">
        <v>2</v>
      </c>
      <c r="H22" s="47"/>
      <c r="I22" s="47"/>
      <c r="J22" s="47"/>
      <c r="K22" s="47">
        <v>3</v>
      </c>
      <c r="L22" s="47"/>
      <c r="M22" s="47"/>
      <c r="N22" s="47"/>
      <c r="O22" s="47">
        <v>4</v>
      </c>
      <c r="P22" s="47"/>
      <c r="Q22" s="47"/>
      <c r="R22" s="47"/>
      <c r="S22" s="47">
        <v>5</v>
      </c>
      <c r="T22" s="47"/>
      <c r="U22" s="47"/>
      <c r="V22" s="47"/>
      <c r="W22" s="47">
        <v>6</v>
      </c>
      <c r="X22" s="47"/>
      <c r="Y22" s="47"/>
      <c r="Z22" s="11"/>
      <c r="AA22" s="13" t="s">
        <v>4</v>
      </c>
      <c r="AB22" s="13"/>
      <c r="AC22" s="13"/>
    </row>
    <row r="23" spans="1:58" ht="15.75" thickTop="1" x14ac:dyDescent="0.25">
      <c r="A23" s="32">
        <v>1</v>
      </c>
      <c r="B23" s="36" t="s">
        <v>48</v>
      </c>
      <c r="C23" s="34">
        <v>93</v>
      </c>
      <c r="D23" s="30" t="s">
        <v>49</v>
      </c>
      <c r="E23" s="33">
        <v>50</v>
      </c>
      <c r="F23" s="43"/>
      <c r="G23" s="43">
        <v>93</v>
      </c>
      <c r="H23" s="37" t="s">
        <v>49</v>
      </c>
      <c r="I23" s="43">
        <v>48</v>
      </c>
      <c r="J23" s="34"/>
      <c r="K23" s="42">
        <v>91</v>
      </c>
      <c r="L23" s="37" t="s">
        <v>49</v>
      </c>
      <c r="M23" s="33">
        <v>50</v>
      </c>
      <c r="N23" s="33"/>
      <c r="O23" s="42">
        <v>91</v>
      </c>
      <c r="P23" s="34"/>
      <c r="Q23" s="33">
        <v>47</v>
      </c>
      <c r="R23" s="33"/>
      <c r="S23" s="42">
        <v>89</v>
      </c>
      <c r="T23" s="34"/>
      <c r="U23" s="33">
        <v>49</v>
      </c>
      <c r="V23" s="33"/>
      <c r="W23" s="42">
        <v>0</v>
      </c>
      <c r="X23" s="34"/>
      <c r="Y23" s="33">
        <v>0</v>
      </c>
      <c r="Z23" s="32"/>
      <c r="AA23" s="59">
        <f>SUM(C23,G23,K23,O23,S23,W23)</f>
        <v>457</v>
      </c>
      <c r="AB23" s="37" t="s">
        <v>49</v>
      </c>
      <c r="AC23" s="39">
        <f>SUM(E23,I23,M23,Q23,U23,Y23)</f>
        <v>244</v>
      </c>
    </row>
    <row r="24" spans="1:58" x14ac:dyDescent="0.25">
      <c r="A24" s="32">
        <v>2</v>
      </c>
      <c r="B24" s="35" t="s">
        <v>50</v>
      </c>
      <c r="C24" s="40">
        <v>81</v>
      </c>
      <c r="D24" s="30" t="s">
        <v>49</v>
      </c>
      <c r="E24" s="33">
        <v>45</v>
      </c>
      <c r="F24" s="43"/>
      <c r="G24" s="42">
        <v>91</v>
      </c>
      <c r="H24" s="37" t="s">
        <v>49</v>
      </c>
      <c r="I24" s="43">
        <v>49</v>
      </c>
      <c r="J24" s="34"/>
      <c r="K24" s="42">
        <v>89</v>
      </c>
      <c r="L24" s="37" t="s">
        <v>49</v>
      </c>
      <c r="M24" s="33">
        <v>48</v>
      </c>
      <c r="N24" s="33"/>
      <c r="O24" s="42">
        <v>89</v>
      </c>
      <c r="P24" s="34"/>
      <c r="Q24" s="33">
        <v>48</v>
      </c>
      <c r="R24" s="33"/>
      <c r="S24" s="42">
        <v>87</v>
      </c>
      <c r="T24" s="34"/>
      <c r="U24" s="33">
        <v>49</v>
      </c>
      <c r="V24" s="33"/>
      <c r="W24" s="42">
        <v>0</v>
      </c>
      <c r="X24" s="34"/>
      <c r="Y24" s="33">
        <v>0</v>
      </c>
      <c r="Z24" s="32"/>
      <c r="AA24" s="59">
        <f>SUM(C24,G24,K24,O24,S24,W24)</f>
        <v>437</v>
      </c>
      <c r="AB24" s="37" t="s">
        <v>49</v>
      </c>
      <c r="AC24" s="39">
        <f>SUM(E24,I24,M24,Q24,U24,Y24)</f>
        <v>239</v>
      </c>
      <c r="AE24" s="248"/>
      <c r="AF24" s="34"/>
      <c r="AG24" s="34"/>
      <c r="AH24" s="33"/>
      <c r="AI24" s="43"/>
      <c r="AJ24" s="43"/>
      <c r="AK24" s="37"/>
      <c r="AL24" s="43"/>
      <c r="AM24" s="34"/>
      <c r="AN24" s="42"/>
      <c r="AO24" s="37"/>
      <c r="AP24" s="33"/>
      <c r="AQ24" s="33"/>
      <c r="AR24" s="42"/>
      <c r="AS24" s="37"/>
      <c r="AT24" s="42"/>
      <c r="AU24" s="33"/>
      <c r="AV24" s="42"/>
      <c r="AW24" s="34"/>
      <c r="AX24" s="42"/>
      <c r="AY24" s="42"/>
      <c r="AZ24" s="42"/>
      <c r="BA24" s="34"/>
      <c r="BB24" s="33">
        <v>0</v>
      </c>
      <c r="BC24" s="32"/>
      <c r="BD24" s="59">
        <f>SUM(AF24,AJ24,AN24,AR24,AV24,AZ24)</f>
        <v>0</v>
      </c>
      <c r="BE24" s="37" t="s">
        <v>49</v>
      </c>
      <c r="BF24" s="39">
        <f>SUM(AH24,AL24,AP24,AT24,AX24,BB24)</f>
        <v>0</v>
      </c>
    </row>
    <row r="25" spans="1:58" x14ac:dyDescent="0.25">
      <c r="A25" s="41">
        <v>3</v>
      </c>
      <c r="B25" s="36" t="s">
        <v>51</v>
      </c>
      <c r="C25" s="34">
        <v>91</v>
      </c>
      <c r="D25" s="30" t="s">
        <v>49</v>
      </c>
      <c r="E25" s="33">
        <v>50</v>
      </c>
      <c r="F25" s="43"/>
      <c r="G25" s="43">
        <v>93</v>
      </c>
      <c r="H25" s="37" t="s">
        <v>49</v>
      </c>
      <c r="I25" s="43">
        <v>49</v>
      </c>
      <c r="J25" s="34"/>
      <c r="K25" s="42">
        <v>85</v>
      </c>
      <c r="L25" s="37" t="s">
        <v>49</v>
      </c>
      <c r="M25" s="33">
        <v>45</v>
      </c>
      <c r="N25" s="33"/>
      <c r="O25" s="42">
        <v>89</v>
      </c>
      <c r="P25" s="34"/>
      <c r="Q25" s="33">
        <v>47</v>
      </c>
      <c r="R25" s="33"/>
      <c r="S25" s="42">
        <v>73</v>
      </c>
      <c r="T25" s="34"/>
      <c r="U25" s="33">
        <v>44</v>
      </c>
      <c r="V25" s="33"/>
      <c r="W25" s="42">
        <v>0</v>
      </c>
      <c r="X25" s="34"/>
      <c r="Y25" s="33">
        <v>0</v>
      </c>
      <c r="Z25" s="32"/>
      <c r="AA25" s="59">
        <f>SUM(C25,G25,K25,O25,S25,W25)</f>
        <v>431</v>
      </c>
      <c r="AB25" s="37" t="s">
        <v>49</v>
      </c>
      <c r="AC25" s="39">
        <f>SUM(E25,I25,M25,Q25,U25,Y25)</f>
        <v>235</v>
      </c>
    </row>
    <row r="26" spans="1:58" ht="15.75" thickBot="1" x14ac:dyDescent="0.3">
      <c r="A26" s="206">
        <v>4</v>
      </c>
      <c r="B26" s="207" t="s">
        <v>52</v>
      </c>
      <c r="C26" s="208">
        <v>71</v>
      </c>
      <c r="D26" s="208" t="s">
        <v>49</v>
      </c>
      <c r="E26" s="209">
        <v>41</v>
      </c>
      <c r="F26" s="210"/>
      <c r="G26" s="210">
        <v>86</v>
      </c>
      <c r="H26" s="211" t="s">
        <v>49</v>
      </c>
      <c r="I26" s="210">
        <v>49</v>
      </c>
      <c r="J26" s="208"/>
      <c r="K26" s="212">
        <v>77</v>
      </c>
      <c r="L26" s="211" t="s">
        <v>49</v>
      </c>
      <c r="M26" s="209">
        <v>42</v>
      </c>
      <c r="N26" s="209"/>
      <c r="O26" s="212">
        <v>84</v>
      </c>
      <c r="P26" s="208"/>
      <c r="Q26" s="209">
        <v>48</v>
      </c>
      <c r="R26" s="209"/>
      <c r="S26" s="212">
        <v>73</v>
      </c>
      <c r="T26" s="208"/>
      <c r="U26" s="209">
        <v>44</v>
      </c>
      <c r="V26" s="209"/>
      <c r="W26" s="212">
        <v>0</v>
      </c>
      <c r="X26" s="208"/>
      <c r="Y26" s="209">
        <v>0</v>
      </c>
      <c r="Z26" s="206"/>
      <c r="AA26" s="213">
        <f>SUM(C26,G26,K26,O26,S26,W26)</f>
        <v>391</v>
      </c>
      <c r="AB26" s="211" t="s">
        <v>49</v>
      </c>
      <c r="AC26" s="214">
        <f>SUM(E26,I26,M26,Q26,U26,Y26)</f>
        <v>224</v>
      </c>
    </row>
    <row r="27" spans="1:58" x14ac:dyDescent="0.25">
      <c r="A27" s="32">
        <v>5</v>
      </c>
      <c r="B27" s="35" t="s">
        <v>53</v>
      </c>
      <c r="C27" s="43">
        <v>81</v>
      </c>
      <c r="D27" s="30" t="s">
        <v>49</v>
      </c>
      <c r="E27" s="39">
        <v>42</v>
      </c>
      <c r="F27" s="43"/>
      <c r="G27" s="43">
        <v>92</v>
      </c>
      <c r="H27" s="37" t="s">
        <v>49</v>
      </c>
      <c r="I27" s="43">
        <v>49</v>
      </c>
      <c r="J27" s="34"/>
      <c r="K27" s="42">
        <v>0</v>
      </c>
      <c r="L27" s="37" t="s">
        <v>49</v>
      </c>
      <c r="M27" s="33">
        <v>0</v>
      </c>
      <c r="N27" s="33"/>
      <c r="O27" s="42">
        <v>91</v>
      </c>
      <c r="P27" s="34"/>
      <c r="Q27" s="33">
        <v>49</v>
      </c>
      <c r="R27" s="33"/>
      <c r="S27" s="42">
        <v>34</v>
      </c>
      <c r="T27" s="34"/>
      <c r="U27" s="33">
        <v>19</v>
      </c>
      <c r="V27" s="33"/>
      <c r="W27" s="42">
        <v>0</v>
      </c>
      <c r="X27" s="34"/>
      <c r="Y27" s="33">
        <v>0</v>
      </c>
      <c r="Z27" s="32"/>
      <c r="AA27" s="59">
        <f>SUM(C27,G27,K27,O27,S27,W27)</f>
        <v>298</v>
      </c>
      <c r="AB27" s="37" t="s">
        <v>49</v>
      </c>
      <c r="AC27" s="39">
        <f>SUM(E27,I27,M27,Q27,U27,Y27)</f>
        <v>159</v>
      </c>
    </row>
    <row r="29" spans="1:58" x14ac:dyDescent="0.25">
      <c r="A29" s="49"/>
      <c r="B29" s="49"/>
      <c r="C29" s="244" t="s">
        <v>1</v>
      </c>
      <c r="D29" s="244"/>
      <c r="E29" s="244"/>
      <c r="F29" s="244"/>
      <c r="G29" s="244"/>
      <c r="H29" s="244"/>
      <c r="I29" s="244"/>
      <c r="J29" s="244"/>
      <c r="K29" s="244"/>
      <c r="L29" s="244"/>
      <c r="M29" s="244"/>
      <c r="N29" s="244"/>
      <c r="O29" s="244"/>
      <c r="P29" s="244"/>
      <c r="Q29" s="244"/>
      <c r="R29" s="244"/>
      <c r="S29" s="244"/>
      <c r="T29" s="244"/>
      <c r="U29" s="244"/>
      <c r="V29" s="244"/>
      <c r="W29" s="244"/>
      <c r="X29" s="244"/>
      <c r="Y29" s="244"/>
      <c r="Z29" s="244"/>
      <c r="AA29" s="49"/>
      <c r="AB29" s="49"/>
      <c r="AC29" s="49"/>
    </row>
    <row r="30" spans="1:58" ht="15.75" thickBot="1" x14ac:dyDescent="0.3">
      <c r="A30" s="254" t="s">
        <v>690</v>
      </c>
      <c r="B30" s="46"/>
      <c r="C30" s="247">
        <v>1</v>
      </c>
      <c r="D30" s="247"/>
      <c r="E30" s="247"/>
      <c r="F30" s="247"/>
      <c r="G30" s="247">
        <v>2</v>
      </c>
      <c r="H30" s="247"/>
      <c r="I30" s="247"/>
      <c r="J30" s="247"/>
      <c r="K30" s="247">
        <v>3</v>
      </c>
      <c r="L30" s="247"/>
      <c r="M30" s="247"/>
      <c r="N30" s="247"/>
      <c r="O30" s="247">
        <v>4</v>
      </c>
      <c r="P30" s="247"/>
      <c r="Q30" s="247"/>
      <c r="R30" s="247"/>
      <c r="S30" s="247">
        <v>5</v>
      </c>
      <c r="T30" s="247"/>
      <c r="U30" s="247"/>
      <c r="V30" s="247"/>
      <c r="W30" s="247">
        <v>6</v>
      </c>
      <c r="X30" s="247"/>
      <c r="Y30" s="247"/>
      <c r="Z30" s="11"/>
      <c r="AA30" s="246" t="s">
        <v>4</v>
      </c>
      <c r="AB30" s="246"/>
      <c r="AC30" s="246"/>
    </row>
    <row r="31" spans="1:58" ht="16.5" thickTop="1" thickBot="1" x14ac:dyDescent="0.3">
      <c r="A31" s="258">
        <v>1</v>
      </c>
      <c r="B31" s="259" t="s">
        <v>48</v>
      </c>
      <c r="C31" s="260">
        <v>64</v>
      </c>
      <c r="D31" s="261" t="s">
        <v>49</v>
      </c>
      <c r="E31" s="262">
        <v>41</v>
      </c>
      <c r="F31" s="260"/>
      <c r="G31" s="260">
        <v>79</v>
      </c>
      <c r="H31" s="263" t="s">
        <v>49</v>
      </c>
      <c r="I31" s="260">
        <v>44</v>
      </c>
      <c r="J31" s="261"/>
      <c r="K31" s="264">
        <v>80</v>
      </c>
      <c r="L31" s="263" t="s">
        <v>49</v>
      </c>
      <c r="M31" s="265">
        <v>45</v>
      </c>
      <c r="N31" s="265"/>
      <c r="O31" s="264">
        <v>81</v>
      </c>
      <c r="P31" s="263" t="s">
        <v>49</v>
      </c>
      <c r="Q31" s="264">
        <v>45</v>
      </c>
      <c r="R31" s="265"/>
      <c r="S31" s="264">
        <v>83</v>
      </c>
      <c r="T31" s="261"/>
      <c r="U31" s="264">
        <v>47</v>
      </c>
      <c r="V31" s="264">
        <v>0</v>
      </c>
      <c r="W31" s="264">
        <v>0</v>
      </c>
      <c r="X31" s="261"/>
      <c r="Y31" s="265">
        <v>0</v>
      </c>
      <c r="Z31" s="266"/>
      <c r="AA31" s="267">
        <f>SUM(C31,G31,K31,O31,S31,W31)</f>
        <v>387</v>
      </c>
      <c r="AB31" s="263" t="s">
        <v>49</v>
      </c>
      <c r="AC31" s="262">
        <f>SUM(E31,I31,M31,Q31,U31,Y31)</f>
        <v>222</v>
      </c>
    </row>
    <row r="32" spans="1:58" x14ac:dyDescent="0.25">
      <c r="A32" s="32"/>
      <c r="B32" t="s">
        <v>52</v>
      </c>
      <c r="C32" s="34">
        <v>0</v>
      </c>
      <c r="D32" s="34" t="s">
        <v>49</v>
      </c>
      <c r="E32" s="33">
        <v>0</v>
      </c>
      <c r="F32" s="43"/>
      <c r="G32" s="43">
        <v>0</v>
      </c>
      <c r="H32" s="37" t="s">
        <v>49</v>
      </c>
      <c r="I32" s="43">
        <v>0</v>
      </c>
      <c r="J32" s="34"/>
      <c r="K32" s="42">
        <v>0</v>
      </c>
      <c r="L32" s="37" t="s">
        <v>49</v>
      </c>
      <c r="M32" s="33">
        <v>0</v>
      </c>
      <c r="N32" s="33"/>
      <c r="O32" s="42">
        <v>72</v>
      </c>
      <c r="P32" s="37" t="s">
        <v>49</v>
      </c>
      <c r="Q32" s="42">
        <v>43</v>
      </c>
      <c r="R32" s="33"/>
      <c r="S32" s="42">
        <v>59</v>
      </c>
      <c r="T32" s="34"/>
      <c r="U32" s="42">
        <v>36</v>
      </c>
      <c r="V32" s="42">
        <v>0</v>
      </c>
      <c r="W32" s="42">
        <v>0</v>
      </c>
      <c r="X32" s="34"/>
      <c r="Y32" s="33">
        <v>0</v>
      </c>
      <c r="Z32" s="32"/>
      <c r="AA32" s="59">
        <f>SUM(C32,G32,K32,O32,S32,W32)</f>
        <v>131</v>
      </c>
      <c r="AB32" s="37" t="s">
        <v>49</v>
      </c>
      <c r="AC32" s="39">
        <f>SUM(E32,I32,M32,Q32,U32,Y32)</f>
        <v>79</v>
      </c>
    </row>
    <row r="33" spans="1:29" x14ac:dyDescent="0.25">
      <c r="A33" s="198"/>
      <c r="B33" s="257" t="s">
        <v>50</v>
      </c>
      <c r="C33" s="199">
        <v>0</v>
      </c>
      <c r="D33" s="199" t="s">
        <v>49</v>
      </c>
      <c r="E33" s="200">
        <v>0</v>
      </c>
      <c r="F33" s="201"/>
      <c r="G33" s="201">
        <v>0</v>
      </c>
      <c r="H33" s="202" t="s">
        <v>49</v>
      </c>
      <c r="I33" s="201">
        <v>0</v>
      </c>
      <c r="J33" s="199"/>
      <c r="K33" s="203">
        <v>0</v>
      </c>
      <c r="L33" s="202" t="s">
        <v>49</v>
      </c>
      <c r="M33" s="200">
        <v>0</v>
      </c>
      <c r="N33" s="200"/>
      <c r="O33" s="203">
        <v>45</v>
      </c>
      <c r="P33" s="202" t="s">
        <v>49</v>
      </c>
      <c r="Q33" s="203">
        <v>30</v>
      </c>
      <c r="R33" s="203">
        <v>0</v>
      </c>
      <c r="S33" s="203">
        <v>37</v>
      </c>
      <c r="T33" s="203"/>
      <c r="U33" s="203">
        <v>23</v>
      </c>
      <c r="V33" s="203">
        <v>0</v>
      </c>
      <c r="W33" s="203">
        <v>0</v>
      </c>
      <c r="X33" s="199"/>
      <c r="Y33" s="200">
        <v>0</v>
      </c>
      <c r="Z33" s="198"/>
      <c r="AA33" s="204">
        <f>SUM(C33,G33,K33,O33,S33,W33)</f>
        <v>82</v>
      </c>
      <c r="AB33" s="202" t="s">
        <v>49</v>
      </c>
      <c r="AC33" s="205">
        <f>SUM(E33,I33,M33,Q33,U33,Y33)</f>
        <v>53</v>
      </c>
    </row>
  </sheetData>
  <sortState ref="B23:AC26">
    <sortCondition descending="1" ref="AA23:AA26"/>
  </sortState>
  <mergeCells count="10">
    <mergeCell ref="AA7:AC7"/>
    <mergeCell ref="A1:AC1"/>
    <mergeCell ref="A2:AC2"/>
    <mergeCell ref="A3:AC3"/>
    <mergeCell ref="C7:E7"/>
    <mergeCell ref="G7:I7"/>
    <mergeCell ref="K7:M7"/>
    <mergeCell ref="O7:Q7"/>
    <mergeCell ref="S7:U7"/>
    <mergeCell ref="W7:Y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7"/>
  <sheetViews>
    <sheetView topLeftCell="A144" workbookViewId="0">
      <selection activeCell="B157" sqref="B157:F157"/>
    </sheetView>
  </sheetViews>
  <sheetFormatPr defaultRowHeight="15" x14ac:dyDescent="0.25"/>
  <cols>
    <col min="2" max="2" width="20.28515625" customWidth="1"/>
    <col min="3" max="3" width="15.28515625" customWidth="1"/>
    <col min="4" max="4" width="27.85546875" customWidth="1"/>
    <col min="5" max="5" width="5.7109375" customWidth="1"/>
    <col min="6" max="6" width="5.5703125" customWidth="1"/>
  </cols>
  <sheetData>
    <row r="1" spans="1:7" x14ac:dyDescent="0.25">
      <c r="B1" t="s">
        <v>225</v>
      </c>
      <c r="C1" t="s">
        <v>226</v>
      </c>
    </row>
    <row r="2" spans="1:7" x14ac:dyDescent="0.25">
      <c r="A2" t="s">
        <v>227</v>
      </c>
      <c r="B2" t="s">
        <v>2</v>
      </c>
      <c r="C2" t="s">
        <v>228</v>
      </c>
      <c r="D2" t="s">
        <v>130</v>
      </c>
      <c r="E2" t="s">
        <v>229</v>
      </c>
      <c r="F2" t="s">
        <v>69</v>
      </c>
      <c r="G2" t="s">
        <v>230</v>
      </c>
    </row>
    <row r="3" spans="1:7" x14ac:dyDescent="0.25">
      <c r="A3">
        <v>1</v>
      </c>
      <c r="B3" t="s">
        <v>231</v>
      </c>
      <c r="C3" t="s">
        <v>138</v>
      </c>
      <c r="D3" t="s">
        <v>343</v>
      </c>
      <c r="E3" t="s">
        <v>232</v>
      </c>
      <c r="F3">
        <v>16</v>
      </c>
    </row>
    <row r="4" spans="1:7" x14ac:dyDescent="0.25">
      <c r="A4">
        <v>2</v>
      </c>
      <c r="B4" t="s">
        <v>344</v>
      </c>
      <c r="C4" t="s">
        <v>138</v>
      </c>
      <c r="D4" t="s">
        <v>345</v>
      </c>
      <c r="E4" t="s">
        <v>233</v>
      </c>
      <c r="F4">
        <v>20</v>
      </c>
    </row>
    <row r="5" spans="1:7" x14ac:dyDescent="0.25">
      <c r="A5">
        <v>3</v>
      </c>
      <c r="B5" t="s">
        <v>234</v>
      </c>
      <c r="C5" t="s">
        <v>138</v>
      </c>
      <c r="D5" t="s">
        <v>346</v>
      </c>
      <c r="E5" t="s">
        <v>347</v>
      </c>
      <c r="F5">
        <v>0</v>
      </c>
    </row>
    <row r="6" spans="1:7" x14ac:dyDescent="0.25">
      <c r="A6">
        <v>4</v>
      </c>
      <c r="B6" t="s">
        <v>320</v>
      </c>
      <c r="C6" t="s">
        <v>138</v>
      </c>
      <c r="D6" t="s">
        <v>348</v>
      </c>
      <c r="E6" t="s">
        <v>349</v>
      </c>
      <c r="F6">
        <v>12</v>
      </c>
    </row>
    <row r="9" spans="1:7" x14ac:dyDescent="0.25">
      <c r="B9" t="s">
        <v>225</v>
      </c>
      <c r="C9" t="s">
        <v>235</v>
      </c>
    </row>
    <row r="10" spans="1:7" x14ac:dyDescent="0.25">
      <c r="A10" t="s">
        <v>227</v>
      </c>
      <c r="B10" t="s">
        <v>2</v>
      </c>
      <c r="C10" t="s">
        <v>228</v>
      </c>
      <c r="D10" t="s">
        <v>130</v>
      </c>
      <c r="E10" t="s">
        <v>229</v>
      </c>
      <c r="F10" t="s">
        <v>69</v>
      </c>
      <c r="G10" t="s">
        <v>230</v>
      </c>
    </row>
    <row r="11" spans="1:7" x14ac:dyDescent="0.25">
      <c r="A11">
        <v>1</v>
      </c>
      <c r="B11" t="s">
        <v>350</v>
      </c>
      <c r="C11" t="s">
        <v>135</v>
      </c>
      <c r="D11" t="s">
        <v>351</v>
      </c>
      <c r="E11" t="s">
        <v>239</v>
      </c>
      <c r="F11">
        <v>21</v>
      </c>
    </row>
    <row r="14" spans="1:7" x14ac:dyDescent="0.25">
      <c r="B14" t="s">
        <v>225</v>
      </c>
      <c r="C14" t="s">
        <v>240</v>
      </c>
    </row>
    <row r="15" spans="1:7" x14ac:dyDescent="0.25">
      <c r="A15" t="s">
        <v>227</v>
      </c>
      <c r="B15" t="s">
        <v>2</v>
      </c>
      <c r="C15" t="s">
        <v>228</v>
      </c>
      <c r="D15" t="s">
        <v>130</v>
      </c>
      <c r="E15" t="s">
        <v>229</v>
      </c>
      <c r="F15" t="s">
        <v>69</v>
      </c>
      <c r="G15" t="s">
        <v>230</v>
      </c>
    </row>
    <row r="16" spans="1:7" x14ac:dyDescent="0.25">
      <c r="A16">
        <v>1</v>
      </c>
      <c r="B16" t="s">
        <v>241</v>
      </c>
      <c r="C16" t="s">
        <v>132</v>
      </c>
      <c r="D16" t="s">
        <v>352</v>
      </c>
      <c r="E16" t="s">
        <v>257</v>
      </c>
      <c r="F16">
        <v>34</v>
      </c>
      <c r="G16" t="s">
        <v>85</v>
      </c>
    </row>
    <row r="17" spans="1:7" x14ac:dyDescent="0.25">
      <c r="A17">
        <v>2</v>
      </c>
      <c r="B17" t="s">
        <v>353</v>
      </c>
      <c r="C17" t="s">
        <v>236</v>
      </c>
      <c r="D17" t="s">
        <v>354</v>
      </c>
      <c r="E17" t="s">
        <v>279</v>
      </c>
      <c r="F17">
        <v>28</v>
      </c>
      <c r="G17" t="s">
        <v>73</v>
      </c>
    </row>
    <row r="18" spans="1:7" x14ac:dyDescent="0.25">
      <c r="A18">
        <v>3</v>
      </c>
      <c r="B18" t="s">
        <v>355</v>
      </c>
      <c r="C18" t="s">
        <v>135</v>
      </c>
      <c r="D18" t="s">
        <v>356</v>
      </c>
      <c r="E18" t="s">
        <v>250</v>
      </c>
      <c r="F18">
        <v>30</v>
      </c>
      <c r="G18" t="s">
        <v>73</v>
      </c>
    </row>
    <row r="19" spans="1:7" x14ac:dyDescent="0.25">
      <c r="A19">
        <v>4</v>
      </c>
      <c r="B19" t="s">
        <v>357</v>
      </c>
      <c r="C19" t="s">
        <v>236</v>
      </c>
      <c r="D19" t="s">
        <v>358</v>
      </c>
      <c r="E19" t="s">
        <v>359</v>
      </c>
      <c r="F19">
        <v>16</v>
      </c>
    </row>
    <row r="22" spans="1:7" x14ac:dyDescent="0.25">
      <c r="B22" t="s">
        <v>73</v>
      </c>
      <c r="C22" t="s">
        <v>226</v>
      </c>
    </row>
    <row r="23" spans="1:7" x14ac:dyDescent="0.25">
      <c r="A23" t="s">
        <v>227</v>
      </c>
      <c r="B23" t="s">
        <v>2</v>
      </c>
      <c r="C23" t="s">
        <v>228</v>
      </c>
      <c r="D23" t="s">
        <v>130</v>
      </c>
      <c r="E23" t="s">
        <v>229</v>
      </c>
      <c r="F23" t="s">
        <v>69</v>
      </c>
      <c r="G23" t="s">
        <v>230</v>
      </c>
    </row>
    <row r="24" spans="1:7" x14ac:dyDescent="0.25">
      <c r="A24">
        <v>1</v>
      </c>
      <c r="B24" t="s">
        <v>251</v>
      </c>
      <c r="C24" t="s">
        <v>132</v>
      </c>
      <c r="D24" t="s">
        <v>360</v>
      </c>
      <c r="E24" t="s">
        <v>361</v>
      </c>
      <c r="F24">
        <v>14</v>
      </c>
    </row>
    <row r="27" spans="1:7" x14ac:dyDescent="0.25">
      <c r="B27" t="s">
        <v>73</v>
      </c>
      <c r="C27" t="s">
        <v>240</v>
      </c>
    </row>
    <row r="28" spans="1:7" x14ac:dyDescent="0.25">
      <c r="A28" t="s">
        <v>227</v>
      </c>
      <c r="B28" t="s">
        <v>2</v>
      </c>
      <c r="C28" t="s">
        <v>228</v>
      </c>
      <c r="D28" t="s">
        <v>130</v>
      </c>
      <c r="E28" t="s">
        <v>229</v>
      </c>
      <c r="F28" t="s">
        <v>69</v>
      </c>
      <c r="G28" t="s">
        <v>230</v>
      </c>
    </row>
    <row r="29" spans="1:7" x14ac:dyDescent="0.25">
      <c r="A29">
        <v>1</v>
      </c>
      <c r="B29" t="s">
        <v>362</v>
      </c>
      <c r="C29" t="s">
        <v>132</v>
      </c>
      <c r="D29" t="s">
        <v>363</v>
      </c>
      <c r="E29" t="s">
        <v>254</v>
      </c>
      <c r="F29">
        <v>32</v>
      </c>
    </row>
    <row r="32" spans="1:7" x14ac:dyDescent="0.25">
      <c r="B32" t="s">
        <v>246</v>
      </c>
      <c r="C32" t="s">
        <v>226</v>
      </c>
    </row>
    <row r="33" spans="1:7" x14ac:dyDescent="0.25">
      <c r="A33" t="s">
        <v>227</v>
      </c>
      <c r="B33" t="s">
        <v>2</v>
      </c>
      <c r="C33" t="s">
        <v>228</v>
      </c>
      <c r="D33" t="s">
        <v>130</v>
      </c>
      <c r="E33" t="s">
        <v>229</v>
      </c>
      <c r="F33" t="s">
        <v>69</v>
      </c>
      <c r="G33" t="s">
        <v>230</v>
      </c>
    </row>
    <row r="34" spans="1:7" x14ac:dyDescent="0.25">
      <c r="A34">
        <v>1</v>
      </c>
      <c r="B34" t="s">
        <v>364</v>
      </c>
      <c r="C34" t="s">
        <v>236</v>
      </c>
      <c r="D34" t="s">
        <v>365</v>
      </c>
      <c r="E34" t="s">
        <v>242</v>
      </c>
      <c r="F34">
        <v>28</v>
      </c>
      <c r="G34" t="s">
        <v>85</v>
      </c>
    </row>
    <row r="35" spans="1:7" x14ac:dyDescent="0.25">
      <c r="A35">
        <v>2</v>
      </c>
      <c r="B35" t="s">
        <v>247</v>
      </c>
      <c r="C35" t="s">
        <v>236</v>
      </c>
      <c r="D35" t="s">
        <v>366</v>
      </c>
      <c r="E35" t="s">
        <v>243</v>
      </c>
      <c r="F35">
        <v>20</v>
      </c>
      <c r="G35" t="s">
        <v>73</v>
      </c>
    </row>
    <row r="36" spans="1:7" x14ac:dyDescent="0.25">
      <c r="A36">
        <v>3</v>
      </c>
      <c r="B36" t="s">
        <v>231</v>
      </c>
      <c r="C36" t="s">
        <v>138</v>
      </c>
      <c r="D36" t="s">
        <v>367</v>
      </c>
      <c r="E36" t="s">
        <v>368</v>
      </c>
      <c r="F36">
        <v>32</v>
      </c>
      <c r="G36" t="s">
        <v>73</v>
      </c>
    </row>
    <row r="37" spans="1:7" x14ac:dyDescent="0.25">
      <c r="A37">
        <v>4</v>
      </c>
      <c r="B37" t="s">
        <v>369</v>
      </c>
      <c r="C37" t="s">
        <v>132</v>
      </c>
      <c r="D37" t="s">
        <v>370</v>
      </c>
      <c r="E37" t="s">
        <v>250</v>
      </c>
      <c r="F37">
        <v>27</v>
      </c>
    </row>
    <row r="38" spans="1:7" x14ac:dyDescent="0.25">
      <c r="A38">
        <v>5</v>
      </c>
      <c r="B38" t="s">
        <v>371</v>
      </c>
      <c r="C38" t="s">
        <v>132</v>
      </c>
      <c r="D38" t="s">
        <v>372</v>
      </c>
      <c r="E38" t="s">
        <v>373</v>
      </c>
      <c r="F38">
        <v>34</v>
      </c>
    </row>
    <row r="39" spans="1:7" x14ac:dyDescent="0.25">
      <c r="A39">
        <v>6</v>
      </c>
      <c r="B39" t="s">
        <v>344</v>
      </c>
      <c r="C39" t="s">
        <v>138</v>
      </c>
      <c r="D39" t="s">
        <v>374</v>
      </c>
      <c r="E39" t="s">
        <v>284</v>
      </c>
      <c r="F39">
        <v>17</v>
      </c>
    </row>
    <row r="40" spans="1:7" x14ac:dyDescent="0.25">
      <c r="A40">
        <v>7</v>
      </c>
      <c r="B40" t="s">
        <v>251</v>
      </c>
      <c r="C40" t="s">
        <v>132</v>
      </c>
      <c r="D40" t="s">
        <v>375</v>
      </c>
      <c r="E40" t="s">
        <v>376</v>
      </c>
      <c r="F40">
        <v>17</v>
      </c>
    </row>
    <row r="41" spans="1:7" x14ac:dyDescent="0.25">
      <c r="A41">
        <v>8</v>
      </c>
      <c r="B41" t="s">
        <v>377</v>
      </c>
      <c r="C41" t="s">
        <v>138</v>
      </c>
      <c r="D41" t="s">
        <v>378</v>
      </c>
      <c r="E41" t="s">
        <v>252</v>
      </c>
      <c r="F41">
        <v>26</v>
      </c>
    </row>
    <row r="42" spans="1:7" x14ac:dyDescent="0.25">
      <c r="A42">
        <v>9</v>
      </c>
      <c r="B42" t="s">
        <v>234</v>
      </c>
      <c r="C42" t="s">
        <v>138</v>
      </c>
      <c r="D42" t="s">
        <v>379</v>
      </c>
      <c r="E42" t="s">
        <v>380</v>
      </c>
      <c r="F42">
        <v>18</v>
      </c>
    </row>
    <row r="43" spans="1:7" x14ac:dyDescent="0.25">
      <c r="A43">
        <v>10</v>
      </c>
      <c r="B43" t="s">
        <v>320</v>
      </c>
      <c r="C43" t="s">
        <v>138</v>
      </c>
      <c r="D43" t="s">
        <v>381</v>
      </c>
      <c r="E43" t="s">
        <v>382</v>
      </c>
      <c r="F43">
        <v>10</v>
      </c>
    </row>
    <row r="44" spans="1:7" x14ac:dyDescent="0.25">
      <c r="A44">
        <v>11</v>
      </c>
      <c r="B44" t="s">
        <v>321</v>
      </c>
      <c r="C44" t="s">
        <v>274</v>
      </c>
      <c r="D44" t="s">
        <v>383</v>
      </c>
      <c r="E44" t="s">
        <v>384</v>
      </c>
      <c r="F44">
        <v>11</v>
      </c>
    </row>
    <row r="47" spans="1:7" x14ac:dyDescent="0.25">
      <c r="B47" t="s">
        <v>246</v>
      </c>
      <c r="C47" t="s">
        <v>235</v>
      </c>
    </row>
    <row r="48" spans="1:7" x14ac:dyDescent="0.25">
      <c r="A48" t="s">
        <v>227</v>
      </c>
      <c r="B48" t="s">
        <v>2</v>
      </c>
      <c r="C48" t="s">
        <v>228</v>
      </c>
      <c r="D48" t="s">
        <v>130</v>
      </c>
      <c r="E48" t="s">
        <v>229</v>
      </c>
      <c r="F48" t="s">
        <v>69</v>
      </c>
      <c r="G48" t="s">
        <v>230</v>
      </c>
    </row>
    <row r="49" spans="1:7" x14ac:dyDescent="0.25">
      <c r="A49">
        <v>1</v>
      </c>
      <c r="B49" t="s">
        <v>385</v>
      </c>
      <c r="C49" t="s">
        <v>138</v>
      </c>
      <c r="D49" t="s">
        <v>386</v>
      </c>
      <c r="E49" t="s">
        <v>387</v>
      </c>
      <c r="F49">
        <v>34</v>
      </c>
    </row>
    <row r="50" spans="1:7" x14ac:dyDescent="0.25">
      <c r="A50">
        <v>2</v>
      </c>
      <c r="B50" t="s">
        <v>388</v>
      </c>
      <c r="C50" t="s">
        <v>236</v>
      </c>
      <c r="D50" t="s">
        <v>389</v>
      </c>
      <c r="E50" t="s">
        <v>237</v>
      </c>
      <c r="F50">
        <v>24</v>
      </c>
    </row>
    <row r="51" spans="1:7" x14ac:dyDescent="0.25">
      <c r="A51">
        <v>3</v>
      </c>
      <c r="B51" t="s">
        <v>253</v>
      </c>
      <c r="C51" t="s">
        <v>132</v>
      </c>
      <c r="D51" t="s">
        <v>390</v>
      </c>
      <c r="E51" t="s">
        <v>391</v>
      </c>
      <c r="F51">
        <v>23</v>
      </c>
    </row>
    <row r="52" spans="1:7" x14ac:dyDescent="0.25">
      <c r="A52">
        <v>4</v>
      </c>
      <c r="B52" t="s">
        <v>392</v>
      </c>
      <c r="C52" t="s">
        <v>138</v>
      </c>
      <c r="D52" t="s">
        <v>393</v>
      </c>
      <c r="E52" t="s">
        <v>394</v>
      </c>
      <c r="F52">
        <v>13</v>
      </c>
    </row>
    <row r="53" spans="1:7" x14ac:dyDescent="0.25">
      <c r="A53">
        <v>5</v>
      </c>
      <c r="B53" t="s">
        <v>395</v>
      </c>
      <c r="C53" t="s">
        <v>138</v>
      </c>
      <c r="D53" t="s">
        <v>396</v>
      </c>
      <c r="E53" t="s">
        <v>265</v>
      </c>
      <c r="F53">
        <v>19</v>
      </c>
    </row>
    <row r="54" spans="1:7" x14ac:dyDescent="0.25">
      <c r="A54">
        <v>6</v>
      </c>
      <c r="B54" t="s">
        <v>397</v>
      </c>
      <c r="C54" t="s">
        <v>132</v>
      </c>
      <c r="D54" t="s">
        <v>398</v>
      </c>
      <c r="E54" t="s">
        <v>399</v>
      </c>
      <c r="F54">
        <v>25</v>
      </c>
    </row>
    <row r="57" spans="1:7" x14ac:dyDescent="0.25">
      <c r="B57" t="s">
        <v>246</v>
      </c>
      <c r="C57" t="s">
        <v>240</v>
      </c>
    </row>
    <row r="58" spans="1:7" x14ac:dyDescent="0.25">
      <c r="A58" t="s">
        <v>227</v>
      </c>
      <c r="B58" t="s">
        <v>2</v>
      </c>
      <c r="C58" t="s">
        <v>228</v>
      </c>
      <c r="D58" t="s">
        <v>130</v>
      </c>
      <c r="E58" t="s">
        <v>229</v>
      </c>
      <c r="F58" t="s">
        <v>69</v>
      </c>
      <c r="G58" t="s">
        <v>230</v>
      </c>
    </row>
    <row r="59" spans="1:7" x14ac:dyDescent="0.25">
      <c r="A59">
        <v>1</v>
      </c>
      <c r="B59" t="s">
        <v>362</v>
      </c>
      <c r="C59" t="s">
        <v>132</v>
      </c>
      <c r="D59" t="s">
        <v>400</v>
      </c>
      <c r="E59" t="s">
        <v>401</v>
      </c>
      <c r="F59">
        <v>39</v>
      </c>
      <c r="G59" t="s">
        <v>85</v>
      </c>
    </row>
    <row r="60" spans="1:7" x14ac:dyDescent="0.25">
      <c r="A60">
        <v>2</v>
      </c>
      <c r="B60" t="s">
        <v>262</v>
      </c>
      <c r="C60" t="s">
        <v>132</v>
      </c>
      <c r="D60" t="s">
        <v>402</v>
      </c>
      <c r="E60" t="s">
        <v>403</v>
      </c>
      <c r="F60">
        <v>32</v>
      </c>
      <c r="G60" t="s">
        <v>85</v>
      </c>
    </row>
    <row r="61" spans="1:7" x14ac:dyDescent="0.25">
      <c r="A61">
        <v>3</v>
      </c>
      <c r="B61" t="s">
        <v>238</v>
      </c>
      <c r="C61" t="s">
        <v>236</v>
      </c>
      <c r="D61" t="s">
        <v>404</v>
      </c>
      <c r="E61" t="s">
        <v>254</v>
      </c>
      <c r="F61">
        <v>35</v>
      </c>
      <c r="G61" t="s">
        <v>85</v>
      </c>
    </row>
    <row r="62" spans="1:7" x14ac:dyDescent="0.25">
      <c r="A62">
        <v>4</v>
      </c>
      <c r="B62" t="s">
        <v>241</v>
      </c>
      <c r="C62" t="s">
        <v>132</v>
      </c>
      <c r="D62" t="s">
        <v>363</v>
      </c>
      <c r="E62" t="s">
        <v>254</v>
      </c>
      <c r="F62">
        <v>28</v>
      </c>
      <c r="G62" t="s">
        <v>85</v>
      </c>
    </row>
    <row r="63" spans="1:7" x14ac:dyDescent="0.25">
      <c r="A63">
        <v>5</v>
      </c>
      <c r="B63" t="s">
        <v>405</v>
      </c>
      <c r="C63" t="s">
        <v>274</v>
      </c>
      <c r="D63" t="s">
        <v>404</v>
      </c>
      <c r="E63" t="s">
        <v>254</v>
      </c>
      <c r="F63">
        <v>22</v>
      </c>
      <c r="G63" t="s">
        <v>85</v>
      </c>
    </row>
    <row r="64" spans="1:7" x14ac:dyDescent="0.25">
      <c r="A64">
        <v>6</v>
      </c>
      <c r="B64" t="s">
        <v>406</v>
      </c>
      <c r="C64" t="s">
        <v>132</v>
      </c>
      <c r="D64" t="s">
        <v>407</v>
      </c>
      <c r="E64" t="s">
        <v>260</v>
      </c>
      <c r="F64">
        <v>37</v>
      </c>
      <c r="G64" t="s">
        <v>73</v>
      </c>
    </row>
    <row r="65" spans="1:7" x14ac:dyDescent="0.25">
      <c r="A65">
        <v>7</v>
      </c>
      <c r="B65" t="s">
        <v>408</v>
      </c>
      <c r="C65" t="s">
        <v>132</v>
      </c>
      <c r="D65" t="s">
        <v>409</v>
      </c>
      <c r="E65" t="s">
        <v>260</v>
      </c>
      <c r="F65">
        <v>36</v>
      </c>
      <c r="G65" t="s">
        <v>73</v>
      </c>
    </row>
    <row r="66" spans="1:7" x14ac:dyDescent="0.25">
      <c r="A66">
        <v>8</v>
      </c>
      <c r="B66" t="s">
        <v>261</v>
      </c>
      <c r="C66" t="s">
        <v>236</v>
      </c>
      <c r="D66" t="s">
        <v>410</v>
      </c>
      <c r="E66" t="s">
        <v>245</v>
      </c>
      <c r="F66">
        <v>28</v>
      </c>
      <c r="G66" t="s">
        <v>73</v>
      </c>
    </row>
    <row r="67" spans="1:7" x14ac:dyDescent="0.25">
      <c r="A67">
        <v>9</v>
      </c>
      <c r="B67" t="s">
        <v>411</v>
      </c>
      <c r="C67" t="s">
        <v>236</v>
      </c>
      <c r="D67" t="s">
        <v>412</v>
      </c>
      <c r="E67" t="s">
        <v>269</v>
      </c>
      <c r="F67">
        <v>31</v>
      </c>
      <c r="G67" t="s">
        <v>73</v>
      </c>
    </row>
    <row r="68" spans="1:7" x14ac:dyDescent="0.25">
      <c r="A68">
        <v>10</v>
      </c>
      <c r="B68" t="s">
        <v>413</v>
      </c>
      <c r="C68" t="s">
        <v>236</v>
      </c>
      <c r="D68" t="s">
        <v>414</v>
      </c>
      <c r="E68" t="s">
        <v>415</v>
      </c>
      <c r="F68">
        <v>36</v>
      </c>
      <c r="G68" t="s">
        <v>73</v>
      </c>
    </row>
    <row r="69" spans="1:7" x14ac:dyDescent="0.25">
      <c r="A69">
        <v>11</v>
      </c>
      <c r="B69" t="s">
        <v>258</v>
      </c>
      <c r="C69" t="s">
        <v>138</v>
      </c>
      <c r="D69" t="s">
        <v>416</v>
      </c>
      <c r="E69" t="s">
        <v>387</v>
      </c>
      <c r="F69">
        <v>28</v>
      </c>
    </row>
    <row r="70" spans="1:7" x14ac:dyDescent="0.25">
      <c r="A70">
        <v>12</v>
      </c>
      <c r="B70" t="s">
        <v>255</v>
      </c>
      <c r="C70" t="s">
        <v>132</v>
      </c>
      <c r="D70" t="s">
        <v>417</v>
      </c>
      <c r="E70" t="s">
        <v>387</v>
      </c>
      <c r="F70">
        <v>14</v>
      </c>
    </row>
    <row r="71" spans="1:7" x14ac:dyDescent="0.25">
      <c r="A71">
        <v>13</v>
      </c>
      <c r="B71" t="s">
        <v>244</v>
      </c>
      <c r="C71" t="s">
        <v>135</v>
      </c>
      <c r="D71" t="s">
        <v>418</v>
      </c>
      <c r="E71" t="s">
        <v>256</v>
      </c>
      <c r="F71">
        <v>32</v>
      </c>
    </row>
    <row r="72" spans="1:7" x14ac:dyDescent="0.25">
      <c r="A72">
        <v>14</v>
      </c>
      <c r="B72" t="s">
        <v>355</v>
      </c>
      <c r="C72" t="s">
        <v>135</v>
      </c>
      <c r="D72" t="s">
        <v>419</v>
      </c>
      <c r="E72" t="s">
        <v>420</v>
      </c>
      <c r="F72">
        <v>25</v>
      </c>
    </row>
    <row r="73" spans="1:7" x14ac:dyDescent="0.25">
      <c r="A73">
        <v>15</v>
      </c>
      <c r="B73" t="s">
        <v>421</v>
      </c>
      <c r="C73" t="s">
        <v>135</v>
      </c>
      <c r="D73" t="s">
        <v>422</v>
      </c>
      <c r="E73" t="s">
        <v>380</v>
      </c>
      <c r="F73">
        <v>11</v>
      </c>
    </row>
    <row r="76" spans="1:7" x14ac:dyDescent="0.25">
      <c r="B76" t="s">
        <v>246</v>
      </c>
      <c r="C76" t="s">
        <v>264</v>
      </c>
    </row>
    <row r="77" spans="1:7" x14ac:dyDescent="0.25">
      <c r="A77" t="s">
        <v>227</v>
      </c>
      <c r="B77" t="s">
        <v>2</v>
      </c>
      <c r="C77" t="s">
        <v>228</v>
      </c>
      <c r="D77" t="s">
        <v>130</v>
      </c>
      <c r="E77" t="s">
        <v>229</v>
      </c>
      <c r="F77" t="s">
        <v>69</v>
      </c>
      <c r="G77" t="s">
        <v>230</v>
      </c>
    </row>
    <row r="78" spans="1:7" x14ac:dyDescent="0.25">
      <c r="A78">
        <v>1</v>
      </c>
      <c r="B78" t="s">
        <v>423</v>
      </c>
      <c r="C78" t="s">
        <v>132</v>
      </c>
      <c r="D78" t="s">
        <v>424</v>
      </c>
      <c r="E78" t="s">
        <v>425</v>
      </c>
      <c r="F78">
        <v>18</v>
      </c>
    </row>
    <row r="81" spans="1:7" x14ac:dyDescent="0.25">
      <c r="B81" t="s">
        <v>246</v>
      </c>
      <c r="C81" t="s">
        <v>267</v>
      </c>
    </row>
    <row r="82" spans="1:7" x14ac:dyDescent="0.25">
      <c r="A82" t="s">
        <v>227</v>
      </c>
      <c r="B82" t="s">
        <v>2</v>
      </c>
      <c r="C82" t="s">
        <v>228</v>
      </c>
      <c r="D82" t="s">
        <v>130</v>
      </c>
      <c r="E82" t="s">
        <v>229</v>
      </c>
      <c r="F82" t="s">
        <v>69</v>
      </c>
      <c r="G82" t="s">
        <v>230</v>
      </c>
    </row>
    <row r="83" spans="1:7" x14ac:dyDescent="0.25">
      <c r="A83">
        <v>1</v>
      </c>
      <c r="B83" t="s">
        <v>268</v>
      </c>
      <c r="C83" t="s">
        <v>132</v>
      </c>
      <c r="D83" t="s">
        <v>426</v>
      </c>
      <c r="E83" t="s">
        <v>387</v>
      </c>
      <c r="F83">
        <v>32</v>
      </c>
    </row>
    <row r="86" spans="1:7" x14ac:dyDescent="0.25">
      <c r="B86" t="s">
        <v>246</v>
      </c>
      <c r="C86" t="s">
        <v>270</v>
      </c>
    </row>
    <row r="87" spans="1:7" x14ac:dyDescent="0.25">
      <c r="A87" t="s">
        <v>227</v>
      </c>
      <c r="B87" t="s">
        <v>2</v>
      </c>
      <c r="C87" t="s">
        <v>228</v>
      </c>
      <c r="D87" t="s">
        <v>130</v>
      </c>
      <c r="E87" t="s">
        <v>229</v>
      </c>
      <c r="F87" t="s">
        <v>69</v>
      </c>
      <c r="G87" t="s">
        <v>230</v>
      </c>
    </row>
    <row r="88" spans="1:7" x14ac:dyDescent="0.25">
      <c r="A88">
        <v>1</v>
      </c>
      <c r="B88" t="s">
        <v>427</v>
      </c>
      <c r="C88" t="s">
        <v>132</v>
      </c>
      <c r="D88" t="s">
        <v>428</v>
      </c>
      <c r="E88" t="s">
        <v>429</v>
      </c>
      <c r="F88">
        <v>19</v>
      </c>
    </row>
    <row r="89" spans="1:7" x14ac:dyDescent="0.25">
      <c r="A89">
        <v>2</v>
      </c>
      <c r="B89" t="s">
        <v>271</v>
      </c>
      <c r="C89" t="s">
        <v>236</v>
      </c>
      <c r="D89" t="s">
        <v>430</v>
      </c>
      <c r="E89" t="s">
        <v>431</v>
      </c>
      <c r="F89">
        <v>21</v>
      </c>
    </row>
    <row r="92" spans="1:7" x14ac:dyDescent="0.25">
      <c r="B92" t="s">
        <v>246</v>
      </c>
      <c r="C92" t="s">
        <v>273</v>
      </c>
    </row>
    <row r="93" spans="1:7" x14ac:dyDescent="0.25">
      <c r="A93" t="s">
        <v>227</v>
      </c>
      <c r="B93" t="s">
        <v>2</v>
      </c>
      <c r="C93" t="s">
        <v>228</v>
      </c>
      <c r="D93" t="s">
        <v>130</v>
      </c>
      <c r="E93" t="s">
        <v>229</v>
      </c>
      <c r="F93" t="s">
        <v>69</v>
      </c>
      <c r="G93" t="s">
        <v>230</v>
      </c>
    </row>
    <row r="94" spans="1:7" x14ac:dyDescent="0.25">
      <c r="A94">
        <v>1</v>
      </c>
      <c r="B94" t="s">
        <v>275</v>
      </c>
      <c r="C94" t="s">
        <v>132</v>
      </c>
      <c r="D94" t="s">
        <v>432</v>
      </c>
      <c r="E94" t="s">
        <v>433</v>
      </c>
      <c r="F94">
        <v>31</v>
      </c>
      <c r="G94" t="s">
        <v>85</v>
      </c>
    </row>
    <row r="95" spans="1:7" x14ac:dyDescent="0.25">
      <c r="A95">
        <v>2</v>
      </c>
      <c r="B95" t="s">
        <v>434</v>
      </c>
      <c r="C95" t="s">
        <v>274</v>
      </c>
      <c r="D95" t="s">
        <v>435</v>
      </c>
      <c r="E95" t="s">
        <v>263</v>
      </c>
      <c r="F95">
        <v>27</v>
      </c>
      <c r="G95" t="s">
        <v>73</v>
      </c>
    </row>
    <row r="96" spans="1:7" x14ac:dyDescent="0.25">
      <c r="A96">
        <v>3</v>
      </c>
      <c r="B96" t="s">
        <v>436</v>
      </c>
      <c r="C96" t="s">
        <v>132</v>
      </c>
      <c r="D96" t="s">
        <v>437</v>
      </c>
      <c r="E96" t="s">
        <v>239</v>
      </c>
      <c r="F96">
        <v>14</v>
      </c>
    </row>
    <row r="99" spans="1:7" x14ac:dyDescent="0.25">
      <c r="B99" t="s">
        <v>246</v>
      </c>
      <c r="C99" t="s">
        <v>277</v>
      </c>
    </row>
    <row r="100" spans="1:7" x14ac:dyDescent="0.25">
      <c r="A100" t="s">
        <v>227</v>
      </c>
      <c r="B100" t="s">
        <v>2</v>
      </c>
      <c r="C100" t="s">
        <v>228</v>
      </c>
      <c r="D100" t="s">
        <v>130</v>
      </c>
      <c r="E100" t="s">
        <v>229</v>
      </c>
      <c r="F100" t="s">
        <v>69</v>
      </c>
      <c r="G100" t="s">
        <v>230</v>
      </c>
    </row>
    <row r="101" spans="1:7" x14ac:dyDescent="0.25">
      <c r="A101">
        <v>1</v>
      </c>
      <c r="B101" t="s">
        <v>280</v>
      </c>
      <c r="C101" t="s">
        <v>132</v>
      </c>
      <c r="D101" t="s">
        <v>438</v>
      </c>
      <c r="E101" t="s">
        <v>276</v>
      </c>
      <c r="F101">
        <v>30</v>
      </c>
    </row>
    <row r="102" spans="1:7" x14ac:dyDescent="0.25">
      <c r="A102">
        <v>2</v>
      </c>
      <c r="B102" t="s">
        <v>281</v>
      </c>
      <c r="C102" t="s">
        <v>236</v>
      </c>
      <c r="D102" t="s">
        <v>439</v>
      </c>
      <c r="E102" t="s">
        <v>248</v>
      </c>
      <c r="F102">
        <v>29</v>
      </c>
    </row>
    <row r="103" spans="1:7" x14ac:dyDescent="0.25">
      <c r="A103">
        <v>3</v>
      </c>
      <c r="B103" t="s">
        <v>278</v>
      </c>
      <c r="C103" t="s">
        <v>135</v>
      </c>
      <c r="D103" t="s">
        <v>440</v>
      </c>
      <c r="E103" t="s">
        <v>391</v>
      </c>
      <c r="F103">
        <v>33</v>
      </c>
    </row>
    <row r="104" spans="1:7" x14ac:dyDescent="0.25">
      <c r="A104">
        <v>4</v>
      </c>
      <c r="B104" t="s">
        <v>350</v>
      </c>
      <c r="C104" t="s">
        <v>135</v>
      </c>
      <c r="D104" t="s">
        <v>441</v>
      </c>
      <c r="E104" t="s">
        <v>394</v>
      </c>
      <c r="F104">
        <v>17</v>
      </c>
    </row>
    <row r="105" spans="1:7" x14ac:dyDescent="0.25">
      <c r="A105">
        <v>5</v>
      </c>
      <c r="B105" t="s">
        <v>282</v>
      </c>
      <c r="C105" t="s">
        <v>236</v>
      </c>
      <c r="D105" t="s">
        <v>442</v>
      </c>
      <c r="E105" t="s">
        <v>361</v>
      </c>
      <c r="F105">
        <v>21</v>
      </c>
    </row>
    <row r="108" spans="1:7" x14ac:dyDescent="0.25">
      <c r="B108" t="s">
        <v>283</v>
      </c>
      <c r="C108" t="s">
        <v>226</v>
      </c>
    </row>
    <row r="109" spans="1:7" x14ac:dyDescent="0.25">
      <c r="A109" t="s">
        <v>227</v>
      </c>
      <c r="B109" t="s">
        <v>2</v>
      </c>
      <c r="C109" t="s">
        <v>228</v>
      </c>
      <c r="D109" t="s">
        <v>130</v>
      </c>
      <c r="E109" t="s">
        <v>229</v>
      </c>
      <c r="F109" t="s">
        <v>69</v>
      </c>
      <c r="G109" t="s">
        <v>230</v>
      </c>
    </row>
    <row r="110" spans="1:7" x14ac:dyDescent="0.25">
      <c r="A110">
        <v>1</v>
      </c>
      <c r="B110" t="s">
        <v>249</v>
      </c>
      <c r="C110" t="s">
        <v>132</v>
      </c>
      <c r="D110" t="s">
        <v>443</v>
      </c>
      <c r="E110" t="s">
        <v>266</v>
      </c>
      <c r="F110">
        <v>22</v>
      </c>
      <c r="G110" t="s">
        <v>73</v>
      </c>
    </row>
    <row r="111" spans="1:7" x14ac:dyDescent="0.25">
      <c r="A111">
        <v>2</v>
      </c>
      <c r="B111" t="s">
        <v>247</v>
      </c>
      <c r="C111" t="s">
        <v>236</v>
      </c>
      <c r="D111" t="s">
        <v>444</v>
      </c>
      <c r="E111" t="s">
        <v>272</v>
      </c>
      <c r="F111">
        <v>17</v>
      </c>
    </row>
    <row r="114" spans="1:7" x14ac:dyDescent="0.25">
      <c r="B114" t="s">
        <v>283</v>
      </c>
      <c r="C114" t="s">
        <v>235</v>
      </c>
    </row>
    <row r="115" spans="1:7" x14ac:dyDescent="0.25">
      <c r="A115" t="s">
        <v>227</v>
      </c>
      <c r="B115" t="s">
        <v>2</v>
      </c>
      <c r="C115" t="s">
        <v>228</v>
      </c>
      <c r="D115" t="s">
        <v>130</v>
      </c>
      <c r="E115" t="s">
        <v>229</v>
      </c>
      <c r="F115" t="s">
        <v>69</v>
      </c>
      <c r="G115" t="s">
        <v>230</v>
      </c>
    </row>
    <row r="116" spans="1:7" x14ac:dyDescent="0.25">
      <c r="A116">
        <v>1</v>
      </c>
      <c r="B116" t="s">
        <v>253</v>
      </c>
      <c r="C116" t="s">
        <v>132</v>
      </c>
      <c r="D116" t="s">
        <v>445</v>
      </c>
      <c r="E116" t="s">
        <v>387</v>
      </c>
      <c r="F116">
        <v>21</v>
      </c>
      <c r="G116" t="s">
        <v>73</v>
      </c>
    </row>
    <row r="117" spans="1:7" x14ac:dyDescent="0.25">
      <c r="A117">
        <v>2</v>
      </c>
      <c r="B117" t="s">
        <v>280</v>
      </c>
      <c r="C117" t="s">
        <v>132</v>
      </c>
      <c r="D117" t="s">
        <v>446</v>
      </c>
      <c r="E117" t="s">
        <v>447</v>
      </c>
      <c r="F117">
        <v>22</v>
      </c>
    </row>
    <row r="118" spans="1:7" x14ac:dyDescent="0.25">
      <c r="A118">
        <v>3</v>
      </c>
      <c r="B118" t="s">
        <v>281</v>
      </c>
      <c r="C118" t="s">
        <v>236</v>
      </c>
      <c r="D118" t="s">
        <v>448</v>
      </c>
      <c r="E118" t="s">
        <v>449</v>
      </c>
      <c r="F118">
        <v>20</v>
      </c>
    </row>
    <row r="119" spans="1:7" x14ac:dyDescent="0.25">
      <c r="A119">
        <v>4</v>
      </c>
      <c r="B119" t="s">
        <v>282</v>
      </c>
      <c r="C119" t="s">
        <v>236</v>
      </c>
      <c r="D119" t="s">
        <v>450</v>
      </c>
      <c r="E119" t="s">
        <v>361</v>
      </c>
      <c r="F119">
        <v>22</v>
      </c>
    </row>
    <row r="120" spans="1:7" x14ac:dyDescent="0.25">
      <c r="A120">
        <v>5</v>
      </c>
      <c r="B120" t="s">
        <v>278</v>
      </c>
      <c r="C120" t="s">
        <v>135</v>
      </c>
      <c r="D120" t="s">
        <v>451</v>
      </c>
      <c r="E120" t="s">
        <v>452</v>
      </c>
      <c r="F120">
        <v>19</v>
      </c>
    </row>
    <row r="121" spans="1:7" x14ac:dyDescent="0.25">
      <c r="A121">
        <v>6</v>
      </c>
      <c r="B121" t="s">
        <v>395</v>
      </c>
      <c r="C121" t="s">
        <v>138</v>
      </c>
      <c r="D121" t="s">
        <v>453</v>
      </c>
      <c r="E121" t="s">
        <v>454</v>
      </c>
      <c r="F121">
        <v>22</v>
      </c>
    </row>
    <row r="122" spans="1:7" x14ac:dyDescent="0.25">
      <c r="A122">
        <v>7</v>
      </c>
      <c r="B122" t="s">
        <v>436</v>
      </c>
      <c r="C122" t="s">
        <v>132</v>
      </c>
      <c r="D122" t="s">
        <v>455</v>
      </c>
      <c r="E122" t="s">
        <v>456</v>
      </c>
      <c r="F122">
        <v>3</v>
      </c>
    </row>
    <row r="125" spans="1:7" x14ac:dyDescent="0.25">
      <c r="B125" t="s">
        <v>283</v>
      </c>
      <c r="C125" t="s">
        <v>240</v>
      </c>
    </row>
    <row r="126" spans="1:7" x14ac:dyDescent="0.25">
      <c r="A126" t="s">
        <v>227</v>
      </c>
      <c r="B126" t="s">
        <v>2</v>
      </c>
      <c r="C126" t="s">
        <v>228</v>
      </c>
      <c r="D126" t="s">
        <v>130</v>
      </c>
      <c r="E126" t="s">
        <v>229</v>
      </c>
      <c r="F126" t="s">
        <v>69</v>
      </c>
      <c r="G126" t="s">
        <v>230</v>
      </c>
    </row>
    <row r="127" spans="1:7" x14ac:dyDescent="0.25">
      <c r="A127">
        <v>1</v>
      </c>
      <c r="B127" t="s">
        <v>411</v>
      </c>
      <c r="C127" t="s">
        <v>236</v>
      </c>
      <c r="D127" t="s">
        <v>457</v>
      </c>
      <c r="E127" t="s">
        <v>433</v>
      </c>
      <c r="F127">
        <v>38</v>
      </c>
      <c r="G127" t="s">
        <v>85</v>
      </c>
    </row>
    <row r="128" spans="1:7" x14ac:dyDescent="0.25">
      <c r="A128">
        <v>2</v>
      </c>
      <c r="B128" t="s">
        <v>258</v>
      </c>
      <c r="C128" t="s">
        <v>138</v>
      </c>
      <c r="D128" t="s">
        <v>458</v>
      </c>
      <c r="E128" t="s">
        <v>257</v>
      </c>
      <c r="F128">
        <v>36</v>
      </c>
      <c r="G128" t="s">
        <v>85</v>
      </c>
    </row>
    <row r="129" spans="1:7" x14ac:dyDescent="0.25">
      <c r="A129">
        <v>3</v>
      </c>
      <c r="B129" t="s">
        <v>434</v>
      </c>
      <c r="C129" t="s">
        <v>274</v>
      </c>
      <c r="D129" t="s">
        <v>459</v>
      </c>
      <c r="E129" t="s">
        <v>263</v>
      </c>
      <c r="F129">
        <v>34</v>
      </c>
      <c r="G129" t="s">
        <v>73</v>
      </c>
    </row>
    <row r="130" spans="1:7" x14ac:dyDescent="0.25">
      <c r="A130">
        <v>4</v>
      </c>
      <c r="B130" t="s">
        <v>413</v>
      </c>
      <c r="C130" t="s">
        <v>236</v>
      </c>
      <c r="D130" t="s">
        <v>460</v>
      </c>
      <c r="E130" t="s">
        <v>269</v>
      </c>
      <c r="F130">
        <v>26</v>
      </c>
      <c r="G130" t="s">
        <v>73</v>
      </c>
    </row>
    <row r="131" spans="1:7" x14ac:dyDescent="0.25">
      <c r="A131">
        <v>5</v>
      </c>
      <c r="B131" t="s">
        <v>259</v>
      </c>
      <c r="C131" t="s">
        <v>132</v>
      </c>
      <c r="D131" t="s">
        <v>461</v>
      </c>
      <c r="E131" t="s">
        <v>243</v>
      </c>
      <c r="F131">
        <v>39</v>
      </c>
      <c r="G131" t="s">
        <v>73</v>
      </c>
    </row>
    <row r="132" spans="1:7" x14ac:dyDescent="0.25">
      <c r="A132">
        <v>6</v>
      </c>
      <c r="B132" t="s">
        <v>262</v>
      </c>
      <c r="C132" t="s">
        <v>132</v>
      </c>
      <c r="D132" t="s">
        <v>462</v>
      </c>
      <c r="E132" t="s">
        <v>373</v>
      </c>
      <c r="F132">
        <v>24</v>
      </c>
    </row>
    <row r="133" spans="1:7" x14ac:dyDescent="0.25">
      <c r="A133">
        <v>7</v>
      </c>
      <c r="B133" t="s">
        <v>268</v>
      </c>
      <c r="C133" t="s">
        <v>132</v>
      </c>
      <c r="D133" t="s">
        <v>463</v>
      </c>
      <c r="E133" t="s">
        <v>373</v>
      </c>
      <c r="F133">
        <v>22</v>
      </c>
    </row>
    <row r="134" spans="1:7" x14ac:dyDescent="0.25">
      <c r="A134">
        <v>8</v>
      </c>
      <c r="B134" t="s">
        <v>405</v>
      </c>
      <c r="C134" t="s">
        <v>274</v>
      </c>
      <c r="D134" t="s">
        <v>464</v>
      </c>
      <c r="E134" t="s">
        <v>465</v>
      </c>
      <c r="F134">
        <v>34</v>
      </c>
    </row>
    <row r="135" spans="1:7" x14ac:dyDescent="0.25">
      <c r="A135">
        <v>9</v>
      </c>
      <c r="B135" t="s">
        <v>408</v>
      </c>
      <c r="C135" t="s">
        <v>132</v>
      </c>
      <c r="D135" t="s">
        <v>466</v>
      </c>
      <c r="E135" t="s">
        <v>467</v>
      </c>
      <c r="F135">
        <v>27</v>
      </c>
    </row>
    <row r="137" spans="1:7" ht="15.75" x14ac:dyDescent="0.25">
      <c r="B137" s="255"/>
      <c r="C137" s="255" t="s">
        <v>691</v>
      </c>
      <c r="D137" s="255"/>
      <c r="E137" s="256"/>
      <c r="F137" s="255"/>
    </row>
    <row r="138" spans="1:7" ht="15.75" x14ac:dyDescent="0.25">
      <c r="B138" s="255"/>
      <c r="C138" s="255"/>
      <c r="D138" s="255"/>
      <c r="E138" s="256"/>
      <c r="F138" s="255"/>
    </row>
    <row r="139" spans="1:7" ht="15.75" x14ac:dyDescent="0.25">
      <c r="B139" s="255"/>
      <c r="C139" s="255"/>
      <c r="D139" s="255"/>
      <c r="E139" s="256"/>
      <c r="F139" s="255"/>
    </row>
    <row r="140" spans="1:7" ht="15.75" x14ac:dyDescent="0.25">
      <c r="B140" s="255" t="s">
        <v>692</v>
      </c>
      <c r="C140" s="255" t="s">
        <v>16</v>
      </c>
      <c r="D140" s="255">
        <v>88</v>
      </c>
      <c r="E140" s="256" t="s">
        <v>49</v>
      </c>
      <c r="F140" s="255">
        <v>49</v>
      </c>
    </row>
    <row r="141" spans="1:7" ht="15.75" x14ac:dyDescent="0.25">
      <c r="B141" s="255"/>
      <c r="C141" s="255" t="s">
        <v>13</v>
      </c>
      <c r="D141" s="255">
        <v>75</v>
      </c>
      <c r="E141" s="256" t="s">
        <v>49</v>
      </c>
      <c r="F141" s="255">
        <v>43</v>
      </c>
    </row>
    <row r="142" spans="1:7" ht="15.75" x14ac:dyDescent="0.25">
      <c r="B142" s="255"/>
      <c r="C142" s="255"/>
      <c r="D142" s="255"/>
      <c r="E142" s="256"/>
      <c r="F142" s="255"/>
    </row>
    <row r="143" spans="1:7" ht="15.75" x14ac:dyDescent="0.25">
      <c r="B143" s="255"/>
      <c r="C143" s="255"/>
      <c r="D143" s="255"/>
      <c r="E143" s="256"/>
      <c r="F143" s="255"/>
    </row>
    <row r="144" spans="1:7" ht="15.75" x14ac:dyDescent="0.25">
      <c r="B144" s="255" t="s">
        <v>693</v>
      </c>
      <c r="C144" s="255" t="s">
        <v>16</v>
      </c>
      <c r="D144" s="255">
        <v>93</v>
      </c>
      <c r="E144" s="256" t="s">
        <v>49</v>
      </c>
      <c r="F144" s="255">
        <v>50</v>
      </c>
    </row>
    <row r="145" spans="2:12" ht="15.75" x14ac:dyDescent="0.25">
      <c r="B145" s="255"/>
      <c r="C145" s="255" t="s">
        <v>15</v>
      </c>
      <c r="D145" s="255">
        <v>91</v>
      </c>
      <c r="E145" s="256" t="s">
        <v>49</v>
      </c>
      <c r="F145" s="255">
        <v>50</v>
      </c>
    </row>
    <row r="146" spans="2:12" ht="15.75" x14ac:dyDescent="0.25">
      <c r="B146" s="255"/>
      <c r="C146" s="255" t="s">
        <v>14</v>
      </c>
      <c r="D146" s="255">
        <v>81</v>
      </c>
      <c r="E146" s="256" t="s">
        <v>49</v>
      </c>
      <c r="F146" s="255">
        <v>45</v>
      </c>
    </row>
    <row r="147" spans="2:12" ht="15.75" x14ac:dyDescent="0.25">
      <c r="B147" s="255"/>
      <c r="C147" s="255" t="s">
        <v>20</v>
      </c>
      <c r="D147" s="255">
        <v>81</v>
      </c>
      <c r="E147" s="256" t="s">
        <v>49</v>
      </c>
      <c r="F147" s="255">
        <v>42</v>
      </c>
    </row>
    <row r="148" spans="2:12" ht="15.75" x14ac:dyDescent="0.25">
      <c r="B148" s="255"/>
      <c r="C148" s="255" t="s">
        <v>13</v>
      </c>
      <c r="D148" s="255">
        <v>71</v>
      </c>
      <c r="E148" s="256" t="s">
        <v>49</v>
      </c>
      <c r="F148" s="255">
        <v>41</v>
      </c>
    </row>
    <row r="149" spans="2:12" ht="15.75" x14ac:dyDescent="0.25">
      <c r="B149" s="255"/>
      <c r="C149" s="255"/>
      <c r="D149" s="255"/>
      <c r="E149" s="256"/>
      <c r="F149" s="255"/>
    </row>
    <row r="150" spans="2:12" ht="15.75" x14ac:dyDescent="0.25">
      <c r="B150" s="255"/>
      <c r="C150" s="255"/>
      <c r="D150" s="255"/>
      <c r="E150" s="256"/>
      <c r="F150" s="255"/>
    </row>
    <row r="151" spans="2:12" ht="15.75" x14ac:dyDescent="0.25">
      <c r="B151" s="255" t="s">
        <v>246</v>
      </c>
      <c r="C151" s="255" t="s">
        <v>16</v>
      </c>
      <c r="D151" s="255">
        <v>141</v>
      </c>
      <c r="E151" s="256" t="s">
        <v>49</v>
      </c>
      <c r="F151" s="255">
        <v>78</v>
      </c>
    </row>
    <row r="152" spans="2:12" ht="15.75" x14ac:dyDescent="0.25">
      <c r="B152" s="255"/>
      <c r="C152" s="255" t="s">
        <v>15</v>
      </c>
      <c r="D152" s="255">
        <v>136</v>
      </c>
      <c r="E152" s="256" t="s">
        <v>49</v>
      </c>
      <c r="F152" s="255">
        <v>74</v>
      </c>
    </row>
    <row r="153" spans="2:12" ht="15.75" x14ac:dyDescent="0.25">
      <c r="B153" s="255"/>
      <c r="C153" s="255" t="s">
        <v>14</v>
      </c>
      <c r="D153" s="255">
        <v>127</v>
      </c>
      <c r="E153" s="256" t="s">
        <v>49</v>
      </c>
      <c r="F153" s="255">
        <v>70</v>
      </c>
    </row>
    <row r="154" spans="2:12" ht="15.75" x14ac:dyDescent="0.25">
      <c r="B154" s="255"/>
      <c r="C154" s="255" t="s">
        <v>20</v>
      </c>
      <c r="D154" s="255">
        <v>120</v>
      </c>
      <c r="E154" s="256" t="s">
        <v>49</v>
      </c>
      <c r="F154" s="255">
        <v>71</v>
      </c>
      <c r="H154" s="255"/>
      <c r="I154" s="255"/>
      <c r="J154" s="255"/>
      <c r="K154" s="256"/>
      <c r="L154" s="255"/>
    </row>
    <row r="155" spans="2:12" ht="15.75" x14ac:dyDescent="0.25">
      <c r="B155" s="255"/>
      <c r="C155" s="255" t="s">
        <v>13</v>
      </c>
      <c r="D155" s="255">
        <v>119</v>
      </c>
      <c r="E155" s="256" t="s">
        <v>49</v>
      </c>
      <c r="F155" s="255">
        <v>69</v>
      </c>
      <c r="H155" s="255"/>
      <c r="I155" s="255"/>
      <c r="J155" s="255"/>
      <c r="K155" s="256"/>
      <c r="L155" s="255"/>
    </row>
    <row r="157" spans="2:12" ht="15.75" x14ac:dyDescent="0.25">
      <c r="B157" s="255" t="s">
        <v>694</v>
      </c>
      <c r="C157" s="255" t="s">
        <v>16</v>
      </c>
      <c r="D157" s="255">
        <v>64</v>
      </c>
      <c r="E157" s="256" t="s">
        <v>49</v>
      </c>
      <c r="F157" s="255">
        <v>41</v>
      </c>
    </row>
  </sheetData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22"/>
  <sheetViews>
    <sheetView topLeftCell="A54" workbookViewId="0">
      <selection activeCell="C5" sqref="C5"/>
    </sheetView>
  </sheetViews>
  <sheetFormatPr defaultRowHeight="15" x14ac:dyDescent="0.25"/>
  <cols>
    <col min="2" max="2" width="17.28515625" customWidth="1"/>
    <col min="3" max="3" width="20.140625" bestFit="1" customWidth="1"/>
    <col min="4" max="4" width="6" customWidth="1"/>
    <col min="5" max="12" width="4.140625" bestFit="1" customWidth="1"/>
    <col min="13" max="13" width="1.5703125" bestFit="1" customWidth="1"/>
    <col min="14" max="14" width="6.140625" bestFit="1" customWidth="1"/>
    <col min="15" max="15" width="4.7109375" bestFit="1" customWidth="1"/>
    <col min="17" max="17" width="9.28515625" bestFit="1" customWidth="1"/>
  </cols>
  <sheetData>
    <row r="1" spans="1:25" ht="15.75" thickBot="1" x14ac:dyDescent="0.3">
      <c r="A1" t="s">
        <v>468</v>
      </c>
    </row>
    <row r="2" spans="1:25" x14ac:dyDescent="0.25">
      <c r="B2" s="83" t="s">
        <v>83</v>
      </c>
      <c r="E2" s="308">
        <v>1</v>
      </c>
      <c r="F2" s="309"/>
      <c r="G2" s="308">
        <v>2</v>
      </c>
      <c r="H2" s="309"/>
      <c r="I2" s="308">
        <v>3</v>
      </c>
      <c r="J2" s="309"/>
      <c r="K2" s="308">
        <v>4</v>
      </c>
      <c r="L2" s="309"/>
      <c r="M2" s="308">
        <v>5</v>
      </c>
      <c r="N2" s="309"/>
      <c r="O2" s="308">
        <v>6</v>
      </c>
      <c r="P2" s="309"/>
      <c r="Q2" s="308">
        <v>7</v>
      </c>
      <c r="R2" s="309"/>
      <c r="S2" s="308">
        <v>8</v>
      </c>
      <c r="T2" s="309"/>
      <c r="U2" s="150"/>
      <c r="V2" s="151" t="s">
        <v>469</v>
      </c>
      <c r="W2" s="152"/>
      <c r="X2" s="153"/>
      <c r="Y2" s="154"/>
    </row>
    <row r="3" spans="1:25" x14ac:dyDescent="0.25">
      <c r="A3" s="148"/>
      <c r="B3" s="148" t="s">
        <v>2</v>
      </c>
      <c r="C3" s="148" t="s">
        <v>228</v>
      </c>
      <c r="D3" s="148" t="s">
        <v>67</v>
      </c>
      <c r="E3" s="155" t="s">
        <v>470</v>
      </c>
      <c r="F3" s="155" t="s">
        <v>471</v>
      </c>
      <c r="G3" s="155" t="s">
        <v>470</v>
      </c>
      <c r="H3" s="155" t="s">
        <v>471</v>
      </c>
      <c r="I3" s="155" t="s">
        <v>470</v>
      </c>
      <c r="J3" s="155" t="s">
        <v>471</v>
      </c>
      <c r="K3" s="155" t="s">
        <v>470</v>
      </c>
      <c r="L3" s="155" t="s">
        <v>471</v>
      </c>
      <c r="M3" s="155" t="s">
        <v>470</v>
      </c>
      <c r="N3" s="155" t="s">
        <v>471</v>
      </c>
      <c r="O3" s="155" t="s">
        <v>470</v>
      </c>
      <c r="P3" s="155" t="s">
        <v>471</v>
      </c>
      <c r="Q3" s="155" t="s">
        <v>470</v>
      </c>
      <c r="R3" s="155" t="s">
        <v>471</v>
      </c>
      <c r="S3" s="155" t="s">
        <v>470</v>
      </c>
      <c r="T3" s="155" t="s">
        <v>471</v>
      </c>
      <c r="U3" s="156"/>
      <c r="V3" s="157" t="s">
        <v>470</v>
      </c>
      <c r="W3" s="158" t="s">
        <v>49</v>
      </c>
      <c r="X3" s="159" t="s">
        <v>471</v>
      </c>
      <c r="Y3" s="160" t="s">
        <v>69</v>
      </c>
    </row>
    <row r="4" spans="1:25" x14ac:dyDescent="0.25">
      <c r="A4" s="148">
        <v>1</v>
      </c>
      <c r="B4" s="148" t="s">
        <v>87</v>
      </c>
      <c r="C4" s="148" t="s">
        <v>135</v>
      </c>
      <c r="D4" s="148" t="s">
        <v>83</v>
      </c>
      <c r="E4" s="161">
        <v>6</v>
      </c>
      <c r="F4" s="161">
        <v>3</v>
      </c>
      <c r="G4" s="161">
        <v>6</v>
      </c>
      <c r="H4" s="161">
        <v>4</v>
      </c>
      <c r="I4" s="161">
        <v>6</v>
      </c>
      <c r="J4" s="161">
        <v>5</v>
      </c>
      <c r="K4" s="161">
        <v>6</v>
      </c>
      <c r="L4" s="161">
        <v>2</v>
      </c>
      <c r="M4" s="161">
        <v>6</v>
      </c>
      <c r="N4" s="161">
        <v>4</v>
      </c>
      <c r="O4" s="161">
        <v>6</v>
      </c>
      <c r="P4" s="161">
        <v>4</v>
      </c>
      <c r="Q4" s="161">
        <v>6</v>
      </c>
      <c r="R4" s="161">
        <v>2</v>
      </c>
      <c r="S4" s="161">
        <v>6</v>
      </c>
      <c r="T4" s="161">
        <v>1</v>
      </c>
      <c r="U4" s="162"/>
      <c r="V4" s="163">
        <v>48</v>
      </c>
      <c r="W4" s="164" t="s">
        <v>49</v>
      </c>
      <c r="X4" s="165">
        <v>25</v>
      </c>
      <c r="Y4" s="166">
        <v>30</v>
      </c>
    </row>
    <row r="5" spans="1:25" x14ac:dyDescent="0.25">
      <c r="A5" s="148">
        <v>2</v>
      </c>
      <c r="B5" s="148" t="s">
        <v>86</v>
      </c>
      <c r="C5" s="148" t="s">
        <v>132</v>
      </c>
      <c r="D5" s="148" t="s">
        <v>83</v>
      </c>
      <c r="E5" s="161">
        <v>6</v>
      </c>
      <c r="F5" s="161">
        <v>3</v>
      </c>
      <c r="G5" s="161">
        <v>6</v>
      </c>
      <c r="H5" s="161">
        <v>4</v>
      </c>
      <c r="I5" s="161">
        <v>6</v>
      </c>
      <c r="J5" s="161">
        <v>5</v>
      </c>
      <c r="K5" s="161">
        <v>6</v>
      </c>
      <c r="L5" s="161">
        <v>2</v>
      </c>
      <c r="M5" s="161">
        <v>5</v>
      </c>
      <c r="N5" s="161">
        <v>4</v>
      </c>
      <c r="O5" s="161">
        <v>6</v>
      </c>
      <c r="P5" s="161">
        <v>4</v>
      </c>
      <c r="Q5" s="161">
        <v>6</v>
      </c>
      <c r="R5" s="161">
        <v>2</v>
      </c>
      <c r="S5" s="161">
        <v>6</v>
      </c>
      <c r="T5" s="161">
        <v>1</v>
      </c>
      <c r="U5" s="162"/>
      <c r="V5" s="163">
        <v>47</v>
      </c>
      <c r="W5" s="164" t="s">
        <v>49</v>
      </c>
      <c r="X5" s="165">
        <v>25</v>
      </c>
      <c r="Y5" s="166">
        <v>40</v>
      </c>
    </row>
    <row r="6" spans="1:25" x14ac:dyDescent="0.25">
      <c r="A6" s="148">
        <v>3</v>
      </c>
      <c r="B6" s="148" t="s">
        <v>472</v>
      </c>
      <c r="C6" s="148" t="s">
        <v>236</v>
      </c>
      <c r="D6" s="148" t="s">
        <v>83</v>
      </c>
      <c r="E6" s="161">
        <v>6</v>
      </c>
      <c r="F6" s="161">
        <v>3</v>
      </c>
      <c r="G6" s="161">
        <v>6</v>
      </c>
      <c r="H6" s="161">
        <v>4</v>
      </c>
      <c r="I6" s="161">
        <v>6</v>
      </c>
      <c r="J6" s="161">
        <v>5</v>
      </c>
      <c r="K6" s="161">
        <v>6</v>
      </c>
      <c r="L6" s="161">
        <v>2</v>
      </c>
      <c r="M6" s="161">
        <v>6</v>
      </c>
      <c r="N6" s="161">
        <v>4</v>
      </c>
      <c r="O6" s="161">
        <v>6</v>
      </c>
      <c r="P6" s="161">
        <v>4</v>
      </c>
      <c r="Q6" s="161">
        <v>6</v>
      </c>
      <c r="R6" s="161">
        <v>2</v>
      </c>
      <c r="S6" s="161">
        <v>5</v>
      </c>
      <c r="T6" s="161">
        <v>1</v>
      </c>
      <c r="U6" s="162"/>
      <c r="V6" s="163">
        <v>47</v>
      </c>
      <c r="W6" s="164" t="s">
        <v>49</v>
      </c>
      <c r="X6" s="165">
        <v>25</v>
      </c>
      <c r="Y6" s="166">
        <v>38</v>
      </c>
    </row>
    <row r="7" spans="1:25" x14ac:dyDescent="0.25">
      <c r="A7" s="148">
        <v>4</v>
      </c>
      <c r="B7" s="148" t="s">
        <v>62</v>
      </c>
      <c r="C7" s="148" t="s">
        <v>236</v>
      </c>
      <c r="D7" s="148" t="s">
        <v>83</v>
      </c>
      <c r="E7" s="161">
        <v>6</v>
      </c>
      <c r="F7" s="161">
        <v>3</v>
      </c>
      <c r="G7" s="161">
        <v>6</v>
      </c>
      <c r="H7" s="161">
        <v>4</v>
      </c>
      <c r="I7" s="161">
        <v>5</v>
      </c>
      <c r="J7" s="161">
        <v>4</v>
      </c>
      <c r="K7" s="161">
        <v>6</v>
      </c>
      <c r="L7" s="161">
        <v>2</v>
      </c>
      <c r="M7" s="161">
        <v>6</v>
      </c>
      <c r="N7" s="161">
        <v>4</v>
      </c>
      <c r="O7" s="161">
        <v>6</v>
      </c>
      <c r="P7" s="161">
        <v>4</v>
      </c>
      <c r="Q7" s="161">
        <v>6</v>
      </c>
      <c r="R7" s="161">
        <v>2</v>
      </c>
      <c r="S7" s="161">
        <v>6</v>
      </c>
      <c r="T7" s="161">
        <v>1</v>
      </c>
      <c r="U7" s="162"/>
      <c r="V7" s="163">
        <v>47</v>
      </c>
      <c r="W7" s="164" t="s">
        <v>49</v>
      </c>
      <c r="X7" s="165">
        <v>24</v>
      </c>
      <c r="Y7" s="166">
        <v>29</v>
      </c>
    </row>
    <row r="8" spans="1:25" x14ac:dyDescent="0.25">
      <c r="A8" s="148">
        <v>5</v>
      </c>
      <c r="B8" s="148" t="s">
        <v>59</v>
      </c>
      <c r="C8" s="148" t="s">
        <v>138</v>
      </c>
      <c r="D8" s="148" t="s">
        <v>83</v>
      </c>
      <c r="E8" s="161">
        <v>6</v>
      </c>
      <c r="F8" s="161">
        <v>3</v>
      </c>
      <c r="G8" s="161">
        <v>6</v>
      </c>
      <c r="H8" s="161">
        <v>4</v>
      </c>
      <c r="I8" s="161">
        <v>6</v>
      </c>
      <c r="J8" s="161">
        <v>5</v>
      </c>
      <c r="K8" s="161">
        <v>6</v>
      </c>
      <c r="L8" s="161">
        <v>2</v>
      </c>
      <c r="M8" s="161">
        <v>6</v>
      </c>
      <c r="N8" s="161">
        <v>4</v>
      </c>
      <c r="O8" s="161">
        <v>5</v>
      </c>
      <c r="P8" s="161">
        <v>3</v>
      </c>
      <c r="Q8" s="161">
        <v>6</v>
      </c>
      <c r="R8" s="161">
        <v>2</v>
      </c>
      <c r="S8" s="161">
        <v>6</v>
      </c>
      <c r="T8" s="161">
        <v>1</v>
      </c>
      <c r="U8" s="162"/>
      <c r="V8" s="163">
        <v>47</v>
      </c>
      <c r="W8" s="164" t="s">
        <v>49</v>
      </c>
      <c r="X8" s="165">
        <v>24</v>
      </c>
      <c r="Y8" s="166">
        <v>24</v>
      </c>
    </row>
    <row r="9" spans="1:25" x14ac:dyDescent="0.25">
      <c r="A9" s="148">
        <v>6</v>
      </c>
      <c r="B9" s="148" t="s">
        <v>93</v>
      </c>
      <c r="C9" s="148" t="s">
        <v>138</v>
      </c>
      <c r="D9" s="148" t="s">
        <v>83</v>
      </c>
      <c r="E9" s="161">
        <v>6</v>
      </c>
      <c r="F9" s="161">
        <v>3</v>
      </c>
      <c r="G9" s="161">
        <v>6</v>
      </c>
      <c r="H9" s="161">
        <v>4</v>
      </c>
      <c r="I9" s="161">
        <v>6</v>
      </c>
      <c r="J9" s="161">
        <v>5</v>
      </c>
      <c r="K9" s="161">
        <v>6</v>
      </c>
      <c r="L9" s="161">
        <v>2</v>
      </c>
      <c r="M9" s="161">
        <v>6</v>
      </c>
      <c r="N9" s="161">
        <v>4</v>
      </c>
      <c r="O9" s="161">
        <v>6</v>
      </c>
      <c r="P9" s="161">
        <v>4</v>
      </c>
      <c r="Q9" s="161">
        <v>5</v>
      </c>
      <c r="R9" s="161">
        <v>2</v>
      </c>
      <c r="S9" s="161">
        <v>5</v>
      </c>
      <c r="T9" s="161">
        <v>1</v>
      </c>
      <c r="U9" s="162"/>
      <c r="V9" s="163">
        <v>46</v>
      </c>
      <c r="W9" s="164" t="s">
        <v>49</v>
      </c>
      <c r="X9" s="165">
        <v>25</v>
      </c>
      <c r="Y9" s="166">
        <v>32</v>
      </c>
    </row>
    <row r="10" spans="1:25" x14ac:dyDescent="0.25">
      <c r="A10" s="148">
        <v>7</v>
      </c>
      <c r="B10" s="148" t="s">
        <v>60</v>
      </c>
      <c r="C10" s="148" t="s">
        <v>236</v>
      </c>
      <c r="D10" s="148" t="s">
        <v>83</v>
      </c>
      <c r="E10" s="161">
        <v>6</v>
      </c>
      <c r="F10" s="161">
        <v>3</v>
      </c>
      <c r="G10" s="161">
        <v>6</v>
      </c>
      <c r="H10" s="161">
        <v>4</v>
      </c>
      <c r="I10" s="161">
        <v>6</v>
      </c>
      <c r="J10" s="161">
        <v>5</v>
      </c>
      <c r="K10" s="161">
        <v>6</v>
      </c>
      <c r="L10" s="161">
        <v>2</v>
      </c>
      <c r="M10" s="161">
        <v>5</v>
      </c>
      <c r="N10" s="161">
        <v>4</v>
      </c>
      <c r="O10" s="161">
        <v>5</v>
      </c>
      <c r="P10" s="161">
        <v>3</v>
      </c>
      <c r="Q10" s="161">
        <v>6</v>
      </c>
      <c r="R10" s="161">
        <v>2</v>
      </c>
      <c r="S10" s="161">
        <v>6</v>
      </c>
      <c r="T10" s="161">
        <v>1</v>
      </c>
      <c r="U10" s="162"/>
      <c r="V10" s="163">
        <v>46</v>
      </c>
      <c r="W10" s="164" t="s">
        <v>49</v>
      </c>
      <c r="X10" s="165">
        <v>24</v>
      </c>
      <c r="Y10" s="166">
        <v>17</v>
      </c>
    </row>
    <row r="11" spans="1:25" x14ac:dyDescent="0.25">
      <c r="A11" s="148">
        <v>8</v>
      </c>
      <c r="B11" s="148" t="s">
        <v>89</v>
      </c>
      <c r="C11" s="148" t="s">
        <v>135</v>
      </c>
      <c r="D11" s="148" t="s">
        <v>83</v>
      </c>
      <c r="E11" s="161">
        <v>6</v>
      </c>
      <c r="F11" s="161">
        <v>3</v>
      </c>
      <c r="G11" s="161">
        <v>6</v>
      </c>
      <c r="H11" s="161">
        <v>4</v>
      </c>
      <c r="I11" s="161">
        <v>6</v>
      </c>
      <c r="J11" s="161">
        <v>5</v>
      </c>
      <c r="K11" s="161">
        <v>6</v>
      </c>
      <c r="L11" s="161">
        <v>2</v>
      </c>
      <c r="M11" s="161">
        <v>4</v>
      </c>
      <c r="N11" s="161">
        <v>2</v>
      </c>
      <c r="O11" s="161">
        <v>6</v>
      </c>
      <c r="P11" s="161">
        <v>4</v>
      </c>
      <c r="Q11" s="161">
        <v>6</v>
      </c>
      <c r="R11" s="161">
        <v>2</v>
      </c>
      <c r="S11" s="161">
        <v>6</v>
      </c>
      <c r="T11" s="161">
        <v>1</v>
      </c>
      <c r="U11" s="162"/>
      <c r="V11" s="163">
        <v>46</v>
      </c>
      <c r="W11" s="164" t="s">
        <v>49</v>
      </c>
      <c r="X11" s="165">
        <v>23</v>
      </c>
      <c r="Y11" s="166">
        <v>37</v>
      </c>
    </row>
    <row r="12" spans="1:25" x14ac:dyDescent="0.25">
      <c r="A12" s="148">
        <v>9</v>
      </c>
      <c r="B12" s="148" t="s">
        <v>91</v>
      </c>
      <c r="C12" s="148" t="s">
        <v>132</v>
      </c>
      <c r="D12" s="148" t="s">
        <v>83</v>
      </c>
      <c r="E12" s="161">
        <v>6</v>
      </c>
      <c r="F12" s="161">
        <v>3</v>
      </c>
      <c r="G12" s="161">
        <v>6</v>
      </c>
      <c r="H12" s="161">
        <v>4</v>
      </c>
      <c r="I12" s="161">
        <v>4</v>
      </c>
      <c r="J12" s="161">
        <v>3</v>
      </c>
      <c r="K12" s="161">
        <v>6</v>
      </c>
      <c r="L12" s="161">
        <v>2</v>
      </c>
      <c r="M12" s="161">
        <v>6</v>
      </c>
      <c r="N12" s="161">
        <v>4</v>
      </c>
      <c r="O12" s="161">
        <v>6</v>
      </c>
      <c r="P12" s="161">
        <v>4</v>
      </c>
      <c r="Q12" s="161">
        <v>6</v>
      </c>
      <c r="R12" s="161">
        <v>2</v>
      </c>
      <c r="S12" s="161">
        <v>6</v>
      </c>
      <c r="T12" s="161">
        <v>1</v>
      </c>
      <c r="U12" s="162"/>
      <c r="V12" s="163">
        <v>46</v>
      </c>
      <c r="W12" s="164" t="s">
        <v>49</v>
      </c>
      <c r="X12" s="165">
        <v>23</v>
      </c>
      <c r="Y12" s="166">
        <v>31</v>
      </c>
    </row>
    <row r="13" spans="1:25" x14ac:dyDescent="0.25">
      <c r="A13" s="148">
        <v>10</v>
      </c>
      <c r="B13" s="148" t="s">
        <v>61</v>
      </c>
      <c r="C13" s="148" t="s">
        <v>236</v>
      </c>
      <c r="D13" s="148" t="s">
        <v>83</v>
      </c>
      <c r="E13" s="161">
        <v>6</v>
      </c>
      <c r="F13" s="161">
        <v>3</v>
      </c>
      <c r="G13" s="161">
        <v>6</v>
      </c>
      <c r="H13" s="161">
        <v>4</v>
      </c>
      <c r="I13" s="161">
        <v>5</v>
      </c>
      <c r="J13" s="161">
        <v>5</v>
      </c>
      <c r="K13" s="161">
        <v>6</v>
      </c>
      <c r="L13" s="161">
        <v>2</v>
      </c>
      <c r="M13" s="161">
        <v>5</v>
      </c>
      <c r="N13" s="161">
        <v>4</v>
      </c>
      <c r="O13" s="161">
        <v>5</v>
      </c>
      <c r="P13" s="161">
        <v>3</v>
      </c>
      <c r="Q13" s="161">
        <v>6</v>
      </c>
      <c r="R13" s="161">
        <v>2</v>
      </c>
      <c r="S13" s="161">
        <v>6</v>
      </c>
      <c r="T13" s="161">
        <v>1</v>
      </c>
      <c r="U13" s="162"/>
      <c r="V13" s="163">
        <v>45</v>
      </c>
      <c r="W13" s="164" t="s">
        <v>49</v>
      </c>
      <c r="X13" s="165">
        <v>24</v>
      </c>
      <c r="Y13" s="166">
        <v>24</v>
      </c>
    </row>
    <row r="14" spans="1:25" x14ac:dyDescent="0.25">
      <c r="A14" s="148">
        <v>11</v>
      </c>
      <c r="B14" s="148" t="s">
        <v>98</v>
      </c>
      <c r="C14" s="148" t="s">
        <v>330</v>
      </c>
      <c r="D14" s="148" t="s">
        <v>83</v>
      </c>
      <c r="E14" s="161">
        <v>6</v>
      </c>
      <c r="F14" s="161">
        <v>3</v>
      </c>
      <c r="G14" s="161">
        <v>6</v>
      </c>
      <c r="H14" s="161">
        <v>4</v>
      </c>
      <c r="I14" s="161">
        <v>5</v>
      </c>
      <c r="J14" s="161">
        <v>5</v>
      </c>
      <c r="K14" s="161">
        <v>6</v>
      </c>
      <c r="L14" s="161">
        <v>2</v>
      </c>
      <c r="M14" s="161">
        <v>5</v>
      </c>
      <c r="N14" s="161">
        <v>3</v>
      </c>
      <c r="O14" s="161">
        <v>6</v>
      </c>
      <c r="P14" s="161">
        <v>4</v>
      </c>
      <c r="Q14" s="161">
        <v>5</v>
      </c>
      <c r="R14" s="161">
        <v>2</v>
      </c>
      <c r="S14" s="161">
        <v>6</v>
      </c>
      <c r="T14" s="161">
        <v>1</v>
      </c>
      <c r="U14" s="162"/>
      <c r="V14" s="163">
        <v>45</v>
      </c>
      <c r="W14" s="164" t="s">
        <v>49</v>
      </c>
      <c r="X14" s="165">
        <v>24</v>
      </c>
      <c r="Y14" s="166">
        <v>18</v>
      </c>
    </row>
    <row r="15" spans="1:25" x14ac:dyDescent="0.25">
      <c r="A15" s="148">
        <v>12</v>
      </c>
      <c r="B15" s="148" t="s">
        <v>84</v>
      </c>
      <c r="C15" s="148" t="s">
        <v>132</v>
      </c>
      <c r="D15" s="148" t="s">
        <v>83</v>
      </c>
      <c r="E15" s="161">
        <v>6</v>
      </c>
      <c r="F15" s="161">
        <v>3</v>
      </c>
      <c r="G15" s="161">
        <v>5</v>
      </c>
      <c r="H15" s="161">
        <v>3</v>
      </c>
      <c r="I15" s="161">
        <v>5</v>
      </c>
      <c r="J15" s="161">
        <v>4</v>
      </c>
      <c r="K15" s="161">
        <v>6</v>
      </c>
      <c r="L15" s="161">
        <v>2</v>
      </c>
      <c r="M15" s="161">
        <v>6</v>
      </c>
      <c r="N15" s="161">
        <v>4</v>
      </c>
      <c r="O15" s="161">
        <v>6</v>
      </c>
      <c r="P15" s="161">
        <v>4</v>
      </c>
      <c r="Q15" s="161">
        <v>5</v>
      </c>
      <c r="R15" s="161">
        <v>2</v>
      </c>
      <c r="S15" s="161">
        <v>6</v>
      </c>
      <c r="T15" s="161">
        <v>1</v>
      </c>
      <c r="U15" s="162"/>
      <c r="V15" s="163">
        <v>45</v>
      </c>
      <c r="W15" s="164" t="s">
        <v>49</v>
      </c>
      <c r="X15" s="165">
        <v>23</v>
      </c>
      <c r="Y15" s="166">
        <v>25</v>
      </c>
    </row>
    <row r="16" spans="1:25" x14ac:dyDescent="0.25">
      <c r="A16" s="148">
        <v>13</v>
      </c>
      <c r="B16" s="148" t="s">
        <v>133</v>
      </c>
      <c r="C16" s="148" t="s">
        <v>132</v>
      </c>
      <c r="D16" s="148" t="s">
        <v>83</v>
      </c>
      <c r="E16" s="161">
        <v>6</v>
      </c>
      <c r="F16" s="161">
        <v>3</v>
      </c>
      <c r="G16" s="161">
        <v>6</v>
      </c>
      <c r="H16" s="161">
        <v>4</v>
      </c>
      <c r="I16" s="161">
        <v>5</v>
      </c>
      <c r="J16" s="161">
        <v>4</v>
      </c>
      <c r="K16" s="161">
        <v>5</v>
      </c>
      <c r="L16" s="161">
        <v>2</v>
      </c>
      <c r="M16" s="161">
        <v>5</v>
      </c>
      <c r="N16" s="161">
        <v>4</v>
      </c>
      <c r="O16" s="161">
        <v>6</v>
      </c>
      <c r="P16" s="161">
        <v>4</v>
      </c>
      <c r="Q16" s="161">
        <v>5</v>
      </c>
      <c r="R16" s="161">
        <v>2</v>
      </c>
      <c r="S16" s="161">
        <v>6</v>
      </c>
      <c r="T16" s="161">
        <v>1</v>
      </c>
      <c r="U16" s="162"/>
      <c r="V16" s="163">
        <v>44</v>
      </c>
      <c r="W16" s="164" t="s">
        <v>49</v>
      </c>
      <c r="X16" s="165">
        <v>24</v>
      </c>
      <c r="Y16" s="166">
        <v>27</v>
      </c>
    </row>
    <row r="17" spans="1:25" x14ac:dyDescent="0.25">
      <c r="A17" s="148">
        <v>14</v>
      </c>
      <c r="B17" s="148" t="s">
        <v>146</v>
      </c>
      <c r="C17" s="148" t="s">
        <v>138</v>
      </c>
      <c r="D17" s="148" t="s">
        <v>83</v>
      </c>
      <c r="E17" s="161">
        <v>6</v>
      </c>
      <c r="F17" s="161">
        <v>2</v>
      </c>
      <c r="G17" s="161">
        <v>6</v>
      </c>
      <c r="H17" s="161">
        <v>4</v>
      </c>
      <c r="I17" s="161">
        <v>4</v>
      </c>
      <c r="J17" s="161">
        <v>3</v>
      </c>
      <c r="K17" s="161">
        <v>5</v>
      </c>
      <c r="L17" s="161">
        <v>2</v>
      </c>
      <c r="M17" s="161">
        <v>6</v>
      </c>
      <c r="N17" s="161">
        <v>4</v>
      </c>
      <c r="O17" s="161">
        <v>6</v>
      </c>
      <c r="P17" s="161">
        <v>4</v>
      </c>
      <c r="Q17" s="161">
        <v>5</v>
      </c>
      <c r="R17" s="161">
        <v>2</v>
      </c>
      <c r="S17" s="161">
        <v>6</v>
      </c>
      <c r="T17" s="161">
        <v>1</v>
      </c>
      <c r="U17" s="162"/>
      <c r="V17" s="163">
        <v>44</v>
      </c>
      <c r="W17" s="164" t="s">
        <v>49</v>
      </c>
      <c r="X17" s="165">
        <v>22</v>
      </c>
      <c r="Y17" s="166">
        <v>31</v>
      </c>
    </row>
    <row r="18" spans="1:25" x14ac:dyDescent="0.25">
      <c r="A18" s="148">
        <v>15</v>
      </c>
      <c r="B18" s="148" t="s">
        <v>92</v>
      </c>
      <c r="C18" s="148" t="s">
        <v>236</v>
      </c>
      <c r="D18" s="148" t="s">
        <v>83</v>
      </c>
      <c r="E18" s="161">
        <v>6</v>
      </c>
      <c r="F18" s="161">
        <v>3</v>
      </c>
      <c r="G18" s="161">
        <v>5</v>
      </c>
      <c r="H18" s="161">
        <v>4</v>
      </c>
      <c r="I18" s="161">
        <v>6</v>
      </c>
      <c r="J18" s="161">
        <v>5</v>
      </c>
      <c r="K18" s="161">
        <v>6</v>
      </c>
      <c r="L18" s="161">
        <v>2</v>
      </c>
      <c r="M18" s="161">
        <v>5</v>
      </c>
      <c r="N18" s="161">
        <v>3</v>
      </c>
      <c r="O18" s="161">
        <v>4</v>
      </c>
      <c r="P18" s="161">
        <v>3</v>
      </c>
      <c r="Q18" s="161">
        <v>6</v>
      </c>
      <c r="R18" s="161">
        <v>2</v>
      </c>
      <c r="S18" s="161">
        <v>5</v>
      </c>
      <c r="T18" s="161">
        <v>1</v>
      </c>
      <c r="U18" s="162"/>
      <c r="V18" s="163">
        <v>43</v>
      </c>
      <c r="W18" s="164" t="s">
        <v>49</v>
      </c>
      <c r="X18" s="165">
        <v>23</v>
      </c>
      <c r="Y18" s="166">
        <v>19</v>
      </c>
    </row>
    <row r="19" spans="1:25" x14ac:dyDescent="0.25">
      <c r="A19" s="148">
        <v>16</v>
      </c>
      <c r="B19" s="148" t="s">
        <v>147</v>
      </c>
      <c r="C19" s="148" t="s">
        <v>236</v>
      </c>
      <c r="D19" s="148" t="s">
        <v>83</v>
      </c>
      <c r="E19" s="161">
        <v>6</v>
      </c>
      <c r="F19" s="161">
        <v>3</v>
      </c>
      <c r="G19" s="161">
        <v>5</v>
      </c>
      <c r="H19" s="161">
        <v>4</v>
      </c>
      <c r="I19" s="161">
        <v>4</v>
      </c>
      <c r="J19" s="161">
        <v>3</v>
      </c>
      <c r="K19" s="161">
        <v>5</v>
      </c>
      <c r="L19" s="161">
        <v>2</v>
      </c>
      <c r="M19" s="161">
        <v>6</v>
      </c>
      <c r="N19" s="161">
        <v>4</v>
      </c>
      <c r="O19" s="161">
        <v>5</v>
      </c>
      <c r="P19" s="161">
        <v>3</v>
      </c>
      <c r="Q19" s="161">
        <v>6</v>
      </c>
      <c r="R19" s="161">
        <v>2</v>
      </c>
      <c r="S19" s="161">
        <v>6</v>
      </c>
      <c r="T19" s="161">
        <v>1</v>
      </c>
      <c r="U19" s="162"/>
      <c r="V19" s="163">
        <v>43</v>
      </c>
      <c r="W19" s="164" t="s">
        <v>49</v>
      </c>
      <c r="X19" s="165">
        <v>22</v>
      </c>
      <c r="Y19" s="166">
        <v>27</v>
      </c>
    </row>
    <row r="20" spans="1:25" x14ac:dyDescent="0.25">
      <c r="A20" s="148">
        <v>17</v>
      </c>
      <c r="B20" s="148" t="s">
        <v>224</v>
      </c>
      <c r="C20" s="148" t="s">
        <v>132</v>
      </c>
      <c r="D20" s="148" t="s">
        <v>83</v>
      </c>
      <c r="E20" s="161">
        <v>5</v>
      </c>
      <c r="F20" s="161">
        <v>3</v>
      </c>
      <c r="G20" s="161">
        <v>6</v>
      </c>
      <c r="H20" s="161">
        <v>4</v>
      </c>
      <c r="I20" s="161">
        <v>3</v>
      </c>
      <c r="J20" s="161">
        <v>2</v>
      </c>
      <c r="K20" s="161">
        <v>6</v>
      </c>
      <c r="L20" s="161">
        <v>2</v>
      </c>
      <c r="M20" s="161">
        <v>6</v>
      </c>
      <c r="N20" s="161">
        <v>4</v>
      </c>
      <c r="O20" s="161">
        <v>5</v>
      </c>
      <c r="P20" s="161">
        <v>3</v>
      </c>
      <c r="Q20" s="161">
        <v>6</v>
      </c>
      <c r="R20" s="161">
        <v>2</v>
      </c>
      <c r="S20" s="161">
        <v>6</v>
      </c>
      <c r="T20" s="161">
        <v>1</v>
      </c>
      <c r="U20" s="162"/>
      <c r="V20" s="163">
        <v>43</v>
      </c>
      <c r="W20" s="164" t="s">
        <v>49</v>
      </c>
      <c r="X20" s="165">
        <v>21</v>
      </c>
      <c r="Y20" s="166">
        <v>35</v>
      </c>
    </row>
    <row r="21" spans="1:25" x14ac:dyDescent="0.25">
      <c r="A21" s="148">
        <v>18</v>
      </c>
      <c r="B21" s="148" t="s">
        <v>285</v>
      </c>
      <c r="C21" s="148" t="s">
        <v>132</v>
      </c>
      <c r="D21" s="148" t="s">
        <v>83</v>
      </c>
      <c r="E21" s="161">
        <v>6</v>
      </c>
      <c r="F21" s="161">
        <v>3</v>
      </c>
      <c r="G21" s="161">
        <v>6</v>
      </c>
      <c r="H21" s="161">
        <v>4</v>
      </c>
      <c r="I21" s="161">
        <v>5</v>
      </c>
      <c r="J21" s="161">
        <v>5</v>
      </c>
      <c r="K21" s="161">
        <v>6</v>
      </c>
      <c r="L21" s="161">
        <v>2</v>
      </c>
      <c r="M21" s="161">
        <v>4</v>
      </c>
      <c r="N21" s="161">
        <v>4</v>
      </c>
      <c r="O21" s="161">
        <v>4</v>
      </c>
      <c r="P21" s="161">
        <v>3</v>
      </c>
      <c r="Q21" s="161">
        <v>5</v>
      </c>
      <c r="R21" s="161">
        <v>2</v>
      </c>
      <c r="S21" s="161">
        <v>6</v>
      </c>
      <c r="T21" s="161">
        <v>1</v>
      </c>
      <c r="U21" s="162"/>
      <c r="V21" s="163">
        <v>42</v>
      </c>
      <c r="W21" s="164" t="s">
        <v>49</v>
      </c>
      <c r="X21" s="165">
        <v>24</v>
      </c>
      <c r="Y21" s="166">
        <v>24</v>
      </c>
    </row>
    <row r="22" spans="1:25" x14ac:dyDescent="0.25">
      <c r="A22" s="148">
        <v>19</v>
      </c>
      <c r="B22" s="148" t="s">
        <v>65</v>
      </c>
      <c r="C22" s="148" t="s">
        <v>132</v>
      </c>
      <c r="D22" s="148" t="s">
        <v>83</v>
      </c>
      <c r="E22" s="161">
        <v>5</v>
      </c>
      <c r="F22" s="161">
        <v>3</v>
      </c>
      <c r="G22" s="161">
        <v>5</v>
      </c>
      <c r="H22" s="161">
        <v>3</v>
      </c>
      <c r="I22" s="161">
        <v>3</v>
      </c>
      <c r="J22" s="161">
        <v>3</v>
      </c>
      <c r="K22" s="161">
        <v>6</v>
      </c>
      <c r="L22" s="161">
        <v>2</v>
      </c>
      <c r="M22" s="161">
        <v>6</v>
      </c>
      <c r="N22" s="161">
        <v>4</v>
      </c>
      <c r="O22" s="161">
        <v>4</v>
      </c>
      <c r="P22" s="161">
        <v>3</v>
      </c>
      <c r="Q22" s="161">
        <v>6</v>
      </c>
      <c r="R22" s="161">
        <v>2</v>
      </c>
      <c r="S22" s="161">
        <v>5</v>
      </c>
      <c r="T22" s="161">
        <v>1</v>
      </c>
      <c r="U22" s="162"/>
      <c r="V22" s="163">
        <v>40</v>
      </c>
      <c r="W22" s="164" t="s">
        <v>49</v>
      </c>
      <c r="X22" s="165">
        <v>21</v>
      </c>
      <c r="Y22" s="166">
        <v>26</v>
      </c>
    </row>
    <row r="23" spans="1:25" x14ac:dyDescent="0.25">
      <c r="A23" s="148">
        <v>20</v>
      </c>
      <c r="B23" s="148" t="s">
        <v>96</v>
      </c>
      <c r="C23" s="148" t="s">
        <v>135</v>
      </c>
      <c r="D23" s="148" t="s">
        <v>83</v>
      </c>
      <c r="E23" s="161">
        <v>4</v>
      </c>
      <c r="F23" s="161">
        <v>3</v>
      </c>
      <c r="G23" s="161">
        <v>5</v>
      </c>
      <c r="H23" s="161">
        <v>3</v>
      </c>
      <c r="I23" s="161">
        <v>3</v>
      </c>
      <c r="J23" s="161">
        <v>3</v>
      </c>
      <c r="K23" s="161">
        <v>5</v>
      </c>
      <c r="L23" s="161">
        <v>2</v>
      </c>
      <c r="M23" s="161">
        <v>2</v>
      </c>
      <c r="N23" s="161">
        <v>2</v>
      </c>
      <c r="O23" s="161">
        <v>5</v>
      </c>
      <c r="P23" s="161">
        <v>4</v>
      </c>
      <c r="Q23" s="161">
        <v>4</v>
      </c>
      <c r="R23" s="161">
        <v>2</v>
      </c>
      <c r="S23" s="161">
        <v>6</v>
      </c>
      <c r="T23" s="161">
        <v>1</v>
      </c>
      <c r="U23" s="162"/>
      <c r="V23" s="163">
        <v>34</v>
      </c>
      <c r="W23" s="164" t="s">
        <v>49</v>
      </c>
      <c r="X23" s="165">
        <v>20</v>
      </c>
      <c r="Y23" s="166">
        <v>11</v>
      </c>
    </row>
    <row r="24" spans="1:25" ht="15.75" thickBot="1" x14ac:dyDescent="0.3"/>
    <row r="25" spans="1:25" x14ac:dyDescent="0.25">
      <c r="B25" s="83" t="s">
        <v>94</v>
      </c>
      <c r="E25" s="155">
        <v>1</v>
      </c>
      <c r="F25" s="155"/>
      <c r="G25" s="155">
        <v>2</v>
      </c>
      <c r="H25" s="155"/>
      <c r="I25" s="155">
        <v>3</v>
      </c>
      <c r="J25" s="155"/>
      <c r="K25" s="167">
        <v>4</v>
      </c>
      <c r="L25" s="167"/>
      <c r="M25" s="167">
        <v>5</v>
      </c>
      <c r="N25" s="167"/>
      <c r="O25" s="167">
        <v>6</v>
      </c>
      <c r="P25" s="167"/>
      <c r="Q25" s="167">
        <v>7</v>
      </c>
      <c r="R25" s="167"/>
      <c r="S25" s="167">
        <v>8</v>
      </c>
      <c r="T25" s="167"/>
      <c r="U25" s="150"/>
      <c r="V25" s="151" t="s">
        <v>469</v>
      </c>
      <c r="W25" s="152"/>
      <c r="X25" s="153"/>
      <c r="Y25" s="154"/>
    </row>
    <row r="26" spans="1:25" x14ac:dyDescent="0.25">
      <c r="A26" s="148"/>
      <c r="B26" s="148" t="s">
        <v>2</v>
      </c>
      <c r="C26" s="148" t="s">
        <v>228</v>
      </c>
      <c r="D26" s="148" t="s">
        <v>67</v>
      </c>
      <c r="E26" s="155" t="s">
        <v>470</v>
      </c>
      <c r="F26" s="155" t="s">
        <v>471</v>
      </c>
      <c r="G26" s="155" t="s">
        <v>470</v>
      </c>
      <c r="H26" s="155" t="s">
        <v>471</v>
      </c>
      <c r="I26" s="155" t="s">
        <v>470</v>
      </c>
      <c r="J26" s="155" t="s">
        <v>471</v>
      </c>
      <c r="K26" s="155" t="s">
        <v>470</v>
      </c>
      <c r="L26" s="155" t="s">
        <v>471</v>
      </c>
      <c r="M26" s="155" t="s">
        <v>470</v>
      </c>
      <c r="N26" s="155" t="s">
        <v>471</v>
      </c>
      <c r="O26" s="155" t="s">
        <v>470</v>
      </c>
      <c r="P26" s="155" t="s">
        <v>471</v>
      </c>
      <c r="Q26" s="155" t="s">
        <v>470</v>
      </c>
      <c r="R26" s="155" t="s">
        <v>471</v>
      </c>
      <c r="S26" s="155" t="s">
        <v>470</v>
      </c>
      <c r="T26" s="155" t="s">
        <v>471</v>
      </c>
      <c r="U26" s="156"/>
      <c r="V26" s="157" t="s">
        <v>470</v>
      </c>
      <c r="W26" s="158" t="s">
        <v>49</v>
      </c>
      <c r="X26" s="159" t="s">
        <v>471</v>
      </c>
      <c r="Y26" s="160" t="s">
        <v>69</v>
      </c>
    </row>
    <row r="27" spans="1:25" x14ac:dyDescent="0.25">
      <c r="A27" s="148">
        <v>1</v>
      </c>
      <c r="B27" s="148" t="s">
        <v>88</v>
      </c>
      <c r="C27" s="148" t="s">
        <v>138</v>
      </c>
      <c r="D27" s="148" t="s">
        <v>94</v>
      </c>
      <c r="E27" s="161">
        <v>6</v>
      </c>
      <c r="F27" s="161">
        <v>3</v>
      </c>
      <c r="G27" s="161">
        <v>6</v>
      </c>
      <c r="H27" s="161">
        <v>4</v>
      </c>
      <c r="I27" s="161">
        <v>4</v>
      </c>
      <c r="J27" s="161">
        <v>4</v>
      </c>
      <c r="K27" s="161">
        <v>6</v>
      </c>
      <c r="L27" s="161">
        <v>2</v>
      </c>
      <c r="M27" s="161">
        <v>6</v>
      </c>
      <c r="N27" s="161">
        <v>4</v>
      </c>
      <c r="O27" s="161">
        <v>6</v>
      </c>
      <c r="P27" s="161">
        <v>4</v>
      </c>
      <c r="Q27" s="161">
        <v>6</v>
      </c>
      <c r="R27" s="161">
        <v>2</v>
      </c>
      <c r="S27" s="161">
        <v>6</v>
      </c>
      <c r="T27" s="161">
        <v>1</v>
      </c>
      <c r="U27" s="162"/>
      <c r="V27" s="163">
        <v>46</v>
      </c>
      <c r="W27" s="164" t="s">
        <v>49</v>
      </c>
      <c r="X27" s="165">
        <v>24</v>
      </c>
      <c r="Y27" s="166">
        <v>26</v>
      </c>
    </row>
    <row r="28" spans="1:25" x14ac:dyDescent="0.25">
      <c r="A28" s="148">
        <v>2</v>
      </c>
      <c r="B28" s="148" t="s">
        <v>143</v>
      </c>
      <c r="C28" s="148" t="s">
        <v>236</v>
      </c>
      <c r="D28" s="148" t="s">
        <v>94</v>
      </c>
      <c r="E28" s="161">
        <v>6</v>
      </c>
      <c r="F28" s="161">
        <v>3</v>
      </c>
      <c r="G28" s="161">
        <v>6</v>
      </c>
      <c r="H28" s="161">
        <v>4</v>
      </c>
      <c r="I28" s="161">
        <v>6</v>
      </c>
      <c r="J28" s="161">
        <v>5</v>
      </c>
      <c r="K28" s="161">
        <v>5</v>
      </c>
      <c r="L28" s="161">
        <v>2</v>
      </c>
      <c r="M28" s="161">
        <v>5</v>
      </c>
      <c r="N28" s="161">
        <v>4</v>
      </c>
      <c r="O28" s="161">
        <v>5</v>
      </c>
      <c r="P28" s="161">
        <v>3</v>
      </c>
      <c r="Q28" s="161">
        <v>5</v>
      </c>
      <c r="R28" s="161">
        <v>2</v>
      </c>
      <c r="S28" s="161">
        <v>6</v>
      </c>
      <c r="T28" s="161">
        <v>1</v>
      </c>
      <c r="U28" s="162"/>
      <c r="V28" s="163">
        <v>44</v>
      </c>
      <c r="W28" s="164" t="s">
        <v>49</v>
      </c>
      <c r="X28" s="165">
        <v>24</v>
      </c>
      <c r="Y28" s="166">
        <v>30</v>
      </c>
    </row>
    <row r="29" spans="1:25" x14ac:dyDescent="0.25">
      <c r="A29" s="148">
        <v>3</v>
      </c>
      <c r="B29" s="148" t="s">
        <v>314</v>
      </c>
      <c r="C29" s="148" t="s">
        <v>138</v>
      </c>
      <c r="D29" s="148" t="s">
        <v>94</v>
      </c>
      <c r="E29" s="161">
        <v>6</v>
      </c>
      <c r="F29" s="161">
        <v>3</v>
      </c>
      <c r="G29" s="161">
        <v>5</v>
      </c>
      <c r="H29" s="161">
        <v>4</v>
      </c>
      <c r="I29" s="161">
        <v>5</v>
      </c>
      <c r="J29" s="161">
        <v>4</v>
      </c>
      <c r="K29" s="161">
        <v>6</v>
      </c>
      <c r="L29" s="161">
        <v>2</v>
      </c>
      <c r="M29" s="161">
        <v>5</v>
      </c>
      <c r="N29" s="161">
        <v>3</v>
      </c>
      <c r="O29" s="161">
        <v>4</v>
      </c>
      <c r="P29" s="161">
        <v>4</v>
      </c>
      <c r="Q29" s="161">
        <v>4</v>
      </c>
      <c r="R29" s="161">
        <v>2</v>
      </c>
      <c r="S29" s="161">
        <v>6</v>
      </c>
      <c r="T29" s="161">
        <v>1</v>
      </c>
      <c r="U29" s="162"/>
      <c r="V29" s="163">
        <v>41</v>
      </c>
      <c r="W29" s="164" t="s">
        <v>49</v>
      </c>
      <c r="X29" s="165">
        <v>23</v>
      </c>
      <c r="Y29" s="166">
        <v>24</v>
      </c>
    </row>
    <row r="30" spans="1:25" x14ac:dyDescent="0.25">
      <c r="A30" s="148">
        <v>4</v>
      </c>
      <c r="B30" s="148" t="s">
        <v>323</v>
      </c>
      <c r="C30" s="148" t="s">
        <v>236</v>
      </c>
      <c r="D30" s="148" t="s">
        <v>94</v>
      </c>
      <c r="E30" s="161">
        <v>6</v>
      </c>
      <c r="F30" s="161">
        <v>3</v>
      </c>
      <c r="G30" s="161">
        <v>6</v>
      </c>
      <c r="H30" s="161">
        <v>4</v>
      </c>
      <c r="I30" s="161">
        <v>2</v>
      </c>
      <c r="J30" s="161">
        <v>2</v>
      </c>
      <c r="K30" s="161">
        <v>6</v>
      </c>
      <c r="L30" s="161">
        <v>2</v>
      </c>
      <c r="M30" s="161">
        <v>5</v>
      </c>
      <c r="N30" s="161">
        <v>4</v>
      </c>
      <c r="O30" s="161">
        <v>6</v>
      </c>
      <c r="P30" s="161">
        <v>4</v>
      </c>
      <c r="Q30" s="161">
        <v>6</v>
      </c>
      <c r="R30" s="161">
        <v>2</v>
      </c>
      <c r="S30" s="161">
        <v>4</v>
      </c>
      <c r="T30" s="161">
        <v>1</v>
      </c>
      <c r="U30" s="162"/>
      <c r="V30" s="163">
        <v>41</v>
      </c>
      <c r="W30" s="164" t="s">
        <v>49</v>
      </c>
      <c r="X30" s="165">
        <v>22</v>
      </c>
      <c r="Y30" s="166">
        <v>23</v>
      </c>
    </row>
    <row r="31" spans="1:25" x14ac:dyDescent="0.25">
      <c r="A31" s="148">
        <v>5</v>
      </c>
      <c r="B31" s="148" t="s">
        <v>316</v>
      </c>
      <c r="C31" s="148" t="s">
        <v>138</v>
      </c>
      <c r="D31" s="148" t="s">
        <v>94</v>
      </c>
      <c r="E31" s="161">
        <v>5</v>
      </c>
      <c r="F31" s="161">
        <v>3</v>
      </c>
      <c r="G31" s="161">
        <v>5</v>
      </c>
      <c r="H31" s="161">
        <v>4</v>
      </c>
      <c r="I31" s="161">
        <v>5</v>
      </c>
      <c r="J31" s="161">
        <v>4</v>
      </c>
      <c r="K31" s="161">
        <v>5</v>
      </c>
      <c r="L31" s="161">
        <v>2</v>
      </c>
      <c r="M31" s="161">
        <v>5</v>
      </c>
      <c r="N31" s="161">
        <v>4</v>
      </c>
      <c r="O31" s="161">
        <v>3</v>
      </c>
      <c r="P31" s="161">
        <v>2</v>
      </c>
      <c r="Q31" s="161">
        <v>3</v>
      </c>
      <c r="R31" s="161">
        <v>2</v>
      </c>
      <c r="S31" s="161">
        <v>4</v>
      </c>
      <c r="T31" s="161">
        <v>1</v>
      </c>
      <c r="U31" s="162"/>
      <c r="V31" s="163">
        <v>35</v>
      </c>
      <c r="W31" s="164" t="s">
        <v>49</v>
      </c>
      <c r="X31" s="165">
        <v>22</v>
      </c>
      <c r="Y31" s="166">
        <v>10</v>
      </c>
    </row>
    <row r="32" spans="1:25" x14ac:dyDescent="0.25">
      <c r="A32" s="148">
        <v>6</v>
      </c>
      <c r="B32" s="148" t="s">
        <v>315</v>
      </c>
      <c r="C32" s="148" t="s">
        <v>236</v>
      </c>
      <c r="D32" s="148" t="s">
        <v>94</v>
      </c>
      <c r="E32" s="161">
        <v>6</v>
      </c>
      <c r="F32" s="161">
        <v>3</v>
      </c>
      <c r="G32" s="161">
        <v>3</v>
      </c>
      <c r="H32" s="161">
        <v>3</v>
      </c>
      <c r="I32" s="161">
        <v>4</v>
      </c>
      <c r="J32" s="161">
        <v>4</v>
      </c>
      <c r="K32" s="161">
        <v>4</v>
      </c>
      <c r="L32" s="161">
        <v>2</v>
      </c>
      <c r="M32" s="161">
        <v>1</v>
      </c>
      <c r="N32" s="161">
        <v>1</v>
      </c>
      <c r="O32" s="161">
        <v>6</v>
      </c>
      <c r="P32" s="161">
        <v>4</v>
      </c>
      <c r="Q32" s="161">
        <v>5</v>
      </c>
      <c r="R32" s="161">
        <v>2</v>
      </c>
      <c r="S32" s="161">
        <v>6</v>
      </c>
      <c r="T32" s="161">
        <v>1</v>
      </c>
      <c r="U32" s="162"/>
      <c r="V32" s="163">
        <v>35</v>
      </c>
      <c r="W32" s="164" t="s">
        <v>49</v>
      </c>
      <c r="X32" s="165">
        <v>20</v>
      </c>
      <c r="Y32" s="166">
        <v>14</v>
      </c>
    </row>
    <row r="33" spans="1:25" x14ac:dyDescent="0.25">
      <c r="A33" s="148">
        <v>7</v>
      </c>
      <c r="B33" s="148" t="s">
        <v>324</v>
      </c>
      <c r="C33" s="148" t="s">
        <v>138</v>
      </c>
      <c r="D33" s="148" t="s">
        <v>94</v>
      </c>
      <c r="E33" s="161">
        <v>6</v>
      </c>
      <c r="F33" s="161">
        <v>3</v>
      </c>
      <c r="G33" s="161">
        <v>4</v>
      </c>
      <c r="H33" s="161">
        <v>3</v>
      </c>
      <c r="I33" s="161">
        <v>2</v>
      </c>
      <c r="J33" s="161">
        <v>2</v>
      </c>
      <c r="K33" s="161">
        <v>6</v>
      </c>
      <c r="L33" s="161">
        <v>2</v>
      </c>
      <c r="M33" s="161">
        <v>4</v>
      </c>
      <c r="N33" s="161">
        <v>3</v>
      </c>
      <c r="O33" s="161">
        <v>2</v>
      </c>
      <c r="P33" s="161">
        <v>2</v>
      </c>
      <c r="Q33" s="161">
        <v>2</v>
      </c>
      <c r="R33" s="161">
        <v>2</v>
      </c>
      <c r="S33" s="161">
        <v>5</v>
      </c>
      <c r="T33" s="161">
        <v>1</v>
      </c>
      <c r="U33" s="162"/>
      <c r="V33" s="163">
        <v>31</v>
      </c>
      <c r="W33" s="164" t="s">
        <v>49</v>
      </c>
      <c r="X33" s="165">
        <v>18</v>
      </c>
      <c r="Y33" s="166">
        <v>5</v>
      </c>
    </row>
    <row r="34" spans="1:25" x14ac:dyDescent="0.25">
      <c r="A34" s="148">
        <v>8</v>
      </c>
      <c r="B34" s="148" t="s">
        <v>325</v>
      </c>
      <c r="C34" s="148" t="s">
        <v>138</v>
      </c>
      <c r="D34" s="148" t="s">
        <v>94</v>
      </c>
      <c r="E34" s="161">
        <v>3</v>
      </c>
      <c r="F34" s="161">
        <v>2</v>
      </c>
      <c r="G34" s="161">
        <v>1</v>
      </c>
      <c r="H34" s="161">
        <v>1</v>
      </c>
      <c r="I34" s="161">
        <v>1</v>
      </c>
      <c r="J34" s="161">
        <v>1</v>
      </c>
      <c r="K34" s="161">
        <v>2</v>
      </c>
      <c r="L34" s="161">
        <v>1</v>
      </c>
      <c r="M34" s="161">
        <v>1</v>
      </c>
      <c r="N34" s="161">
        <v>1</v>
      </c>
      <c r="O34" s="161">
        <v>0</v>
      </c>
      <c r="P34" s="161">
        <v>0</v>
      </c>
      <c r="Q34" s="161">
        <v>1</v>
      </c>
      <c r="R34" s="161">
        <v>1</v>
      </c>
      <c r="S34" s="161">
        <v>1</v>
      </c>
      <c r="T34" s="161">
        <v>1</v>
      </c>
      <c r="U34" s="162"/>
      <c r="V34" s="163">
        <v>10</v>
      </c>
      <c r="W34" s="164" t="s">
        <v>49</v>
      </c>
      <c r="X34" s="165">
        <v>8</v>
      </c>
      <c r="Y34" s="166">
        <v>4</v>
      </c>
    </row>
    <row r="35" spans="1:25" ht="15.75" thickBot="1" x14ac:dyDescent="0.3"/>
    <row r="36" spans="1:25" x14ac:dyDescent="0.25">
      <c r="B36" s="83" t="s">
        <v>100</v>
      </c>
      <c r="E36" s="155">
        <v>1</v>
      </c>
      <c r="F36" s="155"/>
      <c r="G36" s="155">
        <v>2</v>
      </c>
      <c r="H36" s="155"/>
      <c r="I36" s="155">
        <v>3</v>
      </c>
      <c r="J36" s="155"/>
      <c r="K36" s="167">
        <v>4</v>
      </c>
      <c r="L36" s="167"/>
      <c r="M36" s="167">
        <v>5</v>
      </c>
      <c r="N36" s="167"/>
      <c r="O36" s="167">
        <v>6</v>
      </c>
      <c r="P36" s="167"/>
      <c r="Q36" s="167">
        <v>7</v>
      </c>
      <c r="R36" s="167"/>
      <c r="S36" s="167">
        <v>8</v>
      </c>
      <c r="T36" s="167"/>
      <c r="U36" s="150"/>
      <c r="V36" s="151" t="s">
        <v>469</v>
      </c>
      <c r="W36" s="152"/>
      <c r="X36" s="153"/>
      <c r="Y36" s="154"/>
    </row>
    <row r="37" spans="1:25" x14ac:dyDescent="0.25">
      <c r="A37" s="148"/>
      <c r="B37" s="148" t="s">
        <v>2</v>
      </c>
      <c r="C37" s="148" t="s">
        <v>228</v>
      </c>
      <c r="D37" s="148" t="s">
        <v>67</v>
      </c>
      <c r="E37" s="155" t="s">
        <v>470</v>
      </c>
      <c r="F37" s="155" t="s">
        <v>471</v>
      </c>
      <c r="G37" s="155" t="s">
        <v>470</v>
      </c>
      <c r="H37" s="155" t="s">
        <v>471</v>
      </c>
      <c r="I37" s="155" t="s">
        <v>470</v>
      </c>
      <c r="J37" s="155" t="s">
        <v>471</v>
      </c>
      <c r="K37" s="155" t="s">
        <v>470</v>
      </c>
      <c r="L37" s="155" t="s">
        <v>471</v>
      </c>
      <c r="M37" s="155" t="s">
        <v>470</v>
      </c>
      <c r="N37" s="155" t="s">
        <v>471</v>
      </c>
      <c r="O37" s="155" t="s">
        <v>470</v>
      </c>
      <c r="P37" s="155" t="s">
        <v>471</v>
      </c>
      <c r="Q37" s="155" t="s">
        <v>470</v>
      </c>
      <c r="R37" s="155" t="s">
        <v>471</v>
      </c>
      <c r="S37" s="155" t="s">
        <v>470</v>
      </c>
      <c r="T37" s="155" t="s">
        <v>471</v>
      </c>
      <c r="U37" s="156"/>
      <c r="V37" s="157" t="s">
        <v>470</v>
      </c>
      <c r="W37" s="158" t="s">
        <v>49</v>
      </c>
      <c r="X37" s="159" t="s">
        <v>471</v>
      </c>
      <c r="Y37" s="160" t="s">
        <v>69</v>
      </c>
    </row>
    <row r="38" spans="1:25" x14ac:dyDescent="0.25">
      <c r="A38" s="148">
        <v>1</v>
      </c>
      <c r="B38" s="148" t="s">
        <v>301</v>
      </c>
      <c r="C38" s="148" t="s">
        <v>138</v>
      </c>
      <c r="D38" s="148" t="s">
        <v>100</v>
      </c>
      <c r="E38" s="161">
        <v>6</v>
      </c>
      <c r="F38" s="161">
        <v>3</v>
      </c>
      <c r="G38" s="161">
        <v>6</v>
      </c>
      <c r="H38" s="161">
        <v>4</v>
      </c>
      <c r="I38" s="161">
        <v>5</v>
      </c>
      <c r="J38" s="161">
        <v>4</v>
      </c>
      <c r="K38" s="161">
        <v>6</v>
      </c>
      <c r="L38" s="161">
        <v>2</v>
      </c>
      <c r="M38" s="161">
        <v>6</v>
      </c>
      <c r="N38" s="161">
        <v>4</v>
      </c>
      <c r="O38" s="161">
        <v>5</v>
      </c>
      <c r="P38" s="161">
        <v>4</v>
      </c>
      <c r="Q38" s="161">
        <v>6</v>
      </c>
      <c r="R38" s="161">
        <v>2</v>
      </c>
      <c r="S38" s="161">
        <v>6</v>
      </c>
      <c r="T38" s="161">
        <v>1</v>
      </c>
      <c r="U38" s="162"/>
      <c r="V38" s="163">
        <v>46</v>
      </c>
      <c r="W38" s="164" t="s">
        <v>49</v>
      </c>
      <c r="X38" s="165">
        <v>24</v>
      </c>
      <c r="Y38" s="166">
        <v>36</v>
      </c>
    </row>
    <row r="39" spans="1:25" x14ac:dyDescent="0.25">
      <c r="A39" s="148">
        <v>2</v>
      </c>
      <c r="B39" s="148" t="s">
        <v>103</v>
      </c>
      <c r="C39" s="148" t="s">
        <v>138</v>
      </c>
      <c r="D39" s="148" t="s">
        <v>100</v>
      </c>
      <c r="E39" s="161">
        <v>6</v>
      </c>
      <c r="F39" s="161">
        <v>3</v>
      </c>
      <c r="G39" s="161">
        <v>6</v>
      </c>
      <c r="H39" s="161">
        <v>4</v>
      </c>
      <c r="I39" s="161">
        <v>6</v>
      </c>
      <c r="J39" s="161">
        <v>5</v>
      </c>
      <c r="K39" s="161">
        <v>6</v>
      </c>
      <c r="L39" s="161">
        <v>2</v>
      </c>
      <c r="M39" s="161">
        <v>5</v>
      </c>
      <c r="N39" s="161">
        <v>3</v>
      </c>
      <c r="O39" s="161">
        <v>6</v>
      </c>
      <c r="P39" s="161">
        <v>4</v>
      </c>
      <c r="Q39" s="161">
        <v>5</v>
      </c>
      <c r="R39" s="161">
        <v>2</v>
      </c>
      <c r="S39" s="161">
        <v>6</v>
      </c>
      <c r="T39" s="161">
        <v>1</v>
      </c>
      <c r="U39" s="162"/>
      <c r="V39" s="163">
        <v>46</v>
      </c>
      <c r="W39" s="164" t="s">
        <v>49</v>
      </c>
      <c r="X39" s="165">
        <v>24</v>
      </c>
      <c r="Y39" s="166">
        <v>13</v>
      </c>
    </row>
    <row r="40" spans="1:25" x14ac:dyDescent="0.25">
      <c r="A40" s="148">
        <v>3</v>
      </c>
      <c r="B40" s="148" t="s">
        <v>317</v>
      </c>
      <c r="C40" s="148" t="s">
        <v>236</v>
      </c>
      <c r="D40" s="148" t="s">
        <v>100</v>
      </c>
      <c r="E40" s="161">
        <v>6</v>
      </c>
      <c r="F40" s="161">
        <v>3</v>
      </c>
      <c r="G40" s="161">
        <v>6</v>
      </c>
      <c r="H40" s="161">
        <v>4</v>
      </c>
      <c r="I40" s="161">
        <v>5</v>
      </c>
      <c r="J40" s="161">
        <v>4</v>
      </c>
      <c r="K40" s="161">
        <v>6</v>
      </c>
      <c r="L40" s="161">
        <v>2</v>
      </c>
      <c r="M40" s="161">
        <v>4</v>
      </c>
      <c r="N40" s="161">
        <v>3</v>
      </c>
      <c r="O40" s="161">
        <v>5</v>
      </c>
      <c r="P40" s="161">
        <v>4</v>
      </c>
      <c r="Q40" s="161">
        <v>6</v>
      </c>
      <c r="R40" s="161">
        <v>2</v>
      </c>
      <c r="S40" s="161">
        <v>6</v>
      </c>
      <c r="T40" s="161">
        <v>1</v>
      </c>
      <c r="U40" s="162"/>
      <c r="V40" s="163">
        <v>44</v>
      </c>
      <c r="W40" s="164" t="s">
        <v>49</v>
      </c>
      <c r="X40" s="165">
        <v>23</v>
      </c>
      <c r="Y40" s="166">
        <v>30</v>
      </c>
    </row>
    <row r="41" spans="1:25" x14ac:dyDescent="0.25">
      <c r="A41" s="148">
        <v>4</v>
      </c>
      <c r="B41" s="148" t="s">
        <v>319</v>
      </c>
      <c r="C41" s="148" t="s">
        <v>138</v>
      </c>
      <c r="D41" s="148" t="s">
        <v>100</v>
      </c>
      <c r="E41" s="161">
        <v>5</v>
      </c>
      <c r="F41" s="161">
        <v>3</v>
      </c>
      <c r="G41" s="161">
        <v>4</v>
      </c>
      <c r="H41" s="161">
        <v>3</v>
      </c>
      <c r="I41" s="161">
        <v>5</v>
      </c>
      <c r="J41" s="161">
        <v>4</v>
      </c>
      <c r="K41" s="161">
        <v>6</v>
      </c>
      <c r="L41" s="161">
        <v>2</v>
      </c>
      <c r="M41" s="161">
        <v>6</v>
      </c>
      <c r="N41" s="161">
        <v>4</v>
      </c>
      <c r="O41" s="161">
        <v>5</v>
      </c>
      <c r="P41" s="161">
        <v>3</v>
      </c>
      <c r="Q41" s="161">
        <v>6</v>
      </c>
      <c r="R41" s="161">
        <v>2</v>
      </c>
      <c r="S41" s="161">
        <v>5</v>
      </c>
      <c r="T41" s="161">
        <v>1</v>
      </c>
      <c r="U41" s="162"/>
      <c r="V41" s="163">
        <v>42</v>
      </c>
      <c r="W41" s="164" t="s">
        <v>49</v>
      </c>
      <c r="X41" s="165">
        <v>22</v>
      </c>
      <c r="Y41" s="166">
        <v>22</v>
      </c>
    </row>
    <row r="42" spans="1:25" x14ac:dyDescent="0.25">
      <c r="A42" s="148">
        <v>5</v>
      </c>
      <c r="B42" s="148" t="s">
        <v>102</v>
      </c>
      <c r="C42" s="148" t="s">
        <v>236</v>
      </c>
      <c r="D42" s="148" t="s">
        <v>100</v>
      </c>
      <c r="E42" s="161">
        <v>5</v>
      </c>
      <c r="F42" s="161">
        <v>3</v>
      </c>
      <c r="G42" s="161">
        <v>6</v>
      </c>
      <c r="H42" s="161">
        <v>4</v>
      </c>
      <c r="I42" s="161">
        <v>5</v>
      </c>
      <c r="J42" s="161">
        <v>4</v>
      </c>
      <c r="K42" s="161">
        <v>6</v>
      </c>
      <c r="L42" s="161">
        <v>2</v>
      </c>
      <c r="M42" s="161">
        <v>3</v>
      </c>
      <c r="N42" s="161">
        <v>3</v>
      </c>
      <c r="O42" s="161">
        <v>4</v>
      </c>
      <c r="P42" s="161">
        <v>3</v>
      </c>
      <c r="Q42" s="161">
        <v>6</v>
      </c>
      <c r="R42" s="161">
        <v>2</v>
      </c>
      <c r="S42" s="161">
        <v>6</v>
      </c>
      <c r="T42" s="161">
        <v>1</v>
      </c>
      <c r="U42" s="162"/>
      <c r="V42" s="163">
        <v>41</v>
      </c>
      <c r="W42" s="164" t="s">
        <v>49</v>
      </c>
      <c r="X42" s="165">
        <v>22</v>
      </c>
      <c r="Y42" s="166">
        <v>23</v>
      </c>
    </row>
    <row r="43" spans="1:25" x14ac:dyDescent="0.25">
      <c r="A43" s="148">
        <v>6</v>
      </c>
      <c r="B43" s="148" t="s">
        <v>327</v>
      </c>
      <c r="C43" s="148" t="s">
        <v>138</v>
      </c>
      <c r="D43" s="148" t="s">
        <v>100</v>
      </c>
      <c r="E43" s="161">
        <v>5</v>
      </c>
      <c r="F43" s="161">
        <v>3</v>
      </c>
      <c r="G43" s="161">
        <v>6</v>
      </c>
      <c r="H43" s="161">
        <v>4</v>
      </c>
      <c r="I43" s="161">
        <v>3</v>
      </c>
      <c r="J43" s="161">
        <v>3</v>
      </c>
      <c r="K43" s="161">
        <v>6</v>
      </c>
      <c r="L43" s="161">
        <v>2</v>
      </c>
      <c r="M43" s="161">
        <v>5</v>
      </c>
      <c r="N43" s="161">
        <v>4</v>
      </c>
      <c r="O43" s="161">
        <v>3</v>
      </c>
      <c r="P43" s="161">
        <v>3</v>
      </c>
      <c r="Q43" s="161">
        <v>6</v>
      </c>
      <c r="R43" s="161">
        <v>2</v>
      </c>
      <c r="S43" s="161">
        <v>6</v>
      </c>
      <c r="T43" s="161">
        <v>1</v>
      </c>
      <c r="U43" s="162"/>
      <c r="V43" s="163">
        <v>40</v>
      </c>
      <c r="W43" s="164" t="s">
        <v>49</v>
      </c>
      <c r="X43" s="165">
        <v>22</v>
      </c>
      <c r="Y43" s="166">
        <v>21</v>
      </c>
    </row>
    <row r="44" spans="1:25" x14ac:dyDescent="0.25">
      <c r="A44" s="148">
        <v>7</v>
      </c>
      <c r="B44" s="148" t="s">
        <v>101</v>
      </c>
      <c r="C44" s="148" t="s">
        <v>132</v>
      </c>
      <c r="D44" s="148" t="s">
        <v>100</v>
      </c>
      <c r="E44" s="161">
        <v>6</v>
      </c>
      <c r="F44" s="161">
        <v>3</v>
      </c>
      <c r="G44" s="161">
        <v>6</v>
      </c>
      <c r="H44" s="161">
        <v>4</v>
      </c>
      <c r="I44" s="161">
        <v>5</v>
      </c>
      <c r="J44" s="161">
        <v>4</v>
      </c>
      <c r="K44" s="161">
        <v>6</v>
      </c>
      <c r="L44" s="161">
        <v>2</v>
      </c>
      <c r="M44" s="161">
        <v>1</v>
      </c>
      <c r="N44" s="161">
        <v>1</v>
      </c>
      <c r="O44" s="161">
        <v>6</v>
      </c>
      <c r="P44" s="161">
        <v>4</v>
      </c>
      <c r="Q44" s="161">
        <v>5</v>
      </c>
      <c r="R44" s="161">
        <v>2</v>
      </c>
      <c r="S44" s="161">
        <v>4</v>
      </c>
      <c r="T44" s="161">
        <v>1</v>
      </c>
      <c r="U44" s="162"/>
      <c r="V44" s="163">
        <v>39</v>
      </c>
      <c r="W44" s="164" t="s">
        <v>49</v>
      </c>
      <c r="X44" s="165">
        <v>21</v>
      </c>
      <c r="Y44" s="166">
        <v>21</v>
      </c>
    </row>
    <row r="45" spans="1:25" x14ac:dyDescent="0.25">
      <c r="A45" s="148">
        <v>8</v>
      </c>
      <c r="B45" s="148" t="s">
        <v>137</v>
      </c>
      <c r="C45" s="148" t="s">
        <v>138</v>
      </c>
      <c r="D45" s="148" t="s">
        <v>100</v>
      </c>
      <c r="E45" s="161">
        <v>6</v>
      </c>
      <c r="F45" s="161">
        <v>3</v>
      </c>
      <c r="G45" s="161">
        <v>5</v>
      </c>
      <c r="H45" s="161">
        <v>4</v>
      </c>
      <c r="I45" s="161">
        <v>4</v>
      </c>
      <c r="J45" s="161">
        <v>4</v>
      </c>
      <c r="K45" s="161">
        <v>5</v>
      </c>
      <c r="L45" s="161">
        <v>2</v>
      </c>
      <c r="M45" s="161">
        <v>3</v>
      </c>
      <c r="N45" s="161">
        <v>2</v>
      </c>
      <c r="O45" s="161">
        <v>3</v>
      </c>
      <c r="P45" s="161">
        <v>2</v>
      </c>
      <c r="Q45" s="161">
        <v>5</v>
      </c>
      <c r="R45" s="161">
        <v>2</v>
      </c>
      <c r="S45" s="161">
        <v>5</v>
      </c>
      <c r="T45" s="161">
        <v>1</v>
      </c>
      <c r="U45" s="162"/>
      <c r="V45" s="163">
        <v>36</v>
      </c>
      <c r="W45" s="164" t="s">
        <v>49</v>
      </c>
      <c r="X45" s="165">
        <v>20</v>
      </c>
      <c r="Y45" s="166">
        <v>24</v>
      </c>
    </row>
    <row r="46" spans="1:25" x14ac:dyDescent="0.25">
      <c r="A46" s="148">
        <v>9</v>
      </c>
      <c r="B46" s="148" t="s">
        <v>328</v>
      </c>
      <c r="C46" s="148" t="s">
        <v>138</v>
      </c>
      <c r="D46" s="148" t="s">
        <v>100</v>
      </c>
      <c r="E46" s="161">
        <v>6</v>
      </c>
      <c r="F46" s="161">
        <v>3</v>
      </c>
      <c r="G46" s="161">
        <v>4</v>
      </c>
      <c r="H46" s="161">
        <v>4</v>
      </c>
      <c r="I46" s="161">
        <v>4</v>
      </c>
      <c r="J46" s="161">
        <v>3</v>
      </c>
      <c r="K46" s="161">
        <v>3</v>
      </c>
      <c r="L46" s="161">
        <v>2</v>
      </c>
      <c r="M46" s="161">
        <v>6</v>
      </c>
      <c r="N46" s="161">
        <v>4</v>
      </c>
      <c r="O46" s="161">
        <v>1</v>
      </c>
      <c r="P46" s="161">
        <v>1</v>
      </c>
      <c r="Q46" s="161">
        <v>5</v>
      </c>
      <c r="R46" s="161">
        <v>2</v>
      </c>
      <c r="S46" s="161">
        <v>6</v>
      </c>
      <c r="T46" s="161">
        <v>1</v>
      </c>
      <c r="U46" s="162"/>
      <c r="V46" s="163">
        <v>35</v>
      </c>
      <c r="W46" s="164" t="s">
        <v>49</v>
      </c>
      <c r="X46" s="165">
        <v>20</v>
      </c>
      <c r="Y46" s="166">
        <v>20</v>
      </c>
    </row>
    <row r="47" spans="1:25" x14ac:dyDescent="0.25">
      <c r="A47" s="148">
        <v>10</v>
      </c>
      <c r="B47" s="148" t="s">
        <v>329</v>
      </c>
      <c r="C47" s="148" t="s">
        <v>330</v>
      </c>
      <c r="D47" s="148" t="s">
        <v>100</v>
      </c>
      <c r="E47" s="161">
        <v>5</v>
      </c>
      <c r="F47" s="161">
        <v>3</v>
      </c>
      <c r="G47" s="161">
        <v>6</v>
      </c>
      <c r="H47" s="161">
        <v>4</v>
      </c>
      <c r="I47" s="161">
        <v>3</v>
      </c>
      <c r="J47" s="161">
        <v>2</v>
      </c>
      <c r="K47" s="161">
        <v>4</v>
      </c>
      <c r="L47" s="161">
        <v>2</v>
      </c>
      <c r="M47" s="161">
        <v>2</v>
      </c>
      <c r="N47" s="161">
        <v>1</v>
      </c>
      <c r="O47" s="161">
        <v>4</v>
      </c>
      <c r="P47" s="161">
        <v>2</v>
      </c>
      <c r="Q47" s="161">
        <v>4</v>
      </c>
      <c r="R47" s="161">
        <v>2</v>
      </c>
      <c r="S47" s="161">
        <v>6</v>
      </c>
      <c r="T47" s="161">
        <v>1</v>
      </c>
      <c r="U47" s="162"/>
      <c r="V47" s="163">
        <v>34</v>
      </c>
      <c r="W47" s="164" t="s">
        <v>49</v>
      </c>
      <c r="X47" s="165">
        <v>17</v>
      </c>
      <c r="Y47" s="166">
        <v>11</v>
      </c>
    </row>
    <row r="48" spans="1:25" x14ac:dyDescent="0.25">
      <c r="A48" s="148">
        <v>11</v>
      </c>
      <c r="B48" s="148" t="s">
        <v>331</v>
      </c>
      <c r="C48" s="148" t="s">
        <v>330</v>
      </c>
      <c r="D48" s="148" t="s">
        <v>100</v>
      </c>
      <c r="E48" s="161">
        <v>5</v>
      </c>
      <c r="F48" s="161">
        <v>3</v>
      </c>
      <c r="G48" s="161">
        <v>4</v>
      </c>
      <c r="H48" s="161">
        <v>3</v>
      </c>
      <c r="I48" s="161">
        <v>3</v>
      </c>
      <c r="J48" s="161">
        <v>3</v>
      </c>
      <c r="K48" s="161">
        <v>3</v>
      </c>
      <c r="L48" s="161">
        <v>1</v>
      </c>
      <c r="M48" s="161">
        <v>4</v>
      </c>
      <c r="N48" s="161">
        <v>2</v>
      </c>
      <c r="O48" s="161">
        <v>3</v>
      </c>
      <c r="P48" s="161">
        <v>3</v>
      </c>
      <c r="Q48" s="161">
        <v>5</v>
      </c>
      <c r="R48" s="161">
        <v>2</v>
      </c>
      <c r="S48" s="161">
        <v>5</v>
      </c>
      <c r="T48" s="161">
        <v>1</v>
      </c>
      <c r="U48" s="162"/>
      <c r="V48" s="163">
        <v>32</v>
      </c>
      <c r="W48" s="164" t="s">
        <v>49</v>
      </c>
      <c r="X48" s="165">
        <v>18</v>
      </c>
      <c r="Y48" s="166">
        <v>12</v>
      </c>
    </row>
    <row r="49" spans="1:25" x14ac:dyDescent="0.25">
      <c r="A49" s="148">
        <v>12</v>
      </c>
      <c r="B49" s="148" t="s">
        <v>332</v>
      </c>
      <c r="C49" s="148" t="s">
        <v>330</v>
      </c>
      <c r="D49" s="148" t="s">
        <v>100</v>
      </c>
      <c r="E49" s="161">
        <v>3</v>
      </c>
      <c r="F49" s="161">
        <v>2</v>
      </c>
      <c r="G49" s="161">
        <v>3</v>
      </c>
      <c r="H49" s="161">
        <v>2</v>
      </c>
      <c r="I49" s="161">
        <v>2</v>
      </c>
      <c r="J49" s="161">
        <v>2</v>
      </c>
      <c r="K49" s="161">
        <v>3</v>
      </c>
      <c r="L49" s="161">
        <v>2</v>
      </c>
      <c r="M49" s="161">
        <v>0</v>
      </c>
      <c r="N49" s="161">
        <v>0</v>
      </c>
      <c r="O49" s="161">
        <v>5</v>
      </c>
      <c r="P49" s="161">
        <v>3</v>
      </c>
      <c r="Q49" s="161">
        <v>5</v>
      </c>
      <c r="R49" s="161">
        <v>2</v>
      </c>
      <c r="S49" s="161">
        <v>6</v>
      </c>
      <c r="T49" s="161">
        <v>1</v>
      </c>
      <c r="U49" s="162"/>
      <c r="V49" s="163">
        <v>27</v>
      </c>
      <c r="W49" s="164" t="s">
        <v>49</v>
      </c>
      <c r="X49" s="165">
        <v>14</v>
      </c>
      <c r="Y49" s="166">
        <v>10</v>
      </c>
    </row>
    <row r="50" spans="1:25" x14ac:dyDescent="0.25">
      <c r="A50" s="148">
        <v>13</v>
      </c>
      <c r="B50" s="148" t="s">
        <v>333</v>
      </c>
      <c r="C50" s="148" t="s">
        <v>236</v>
      </c>
      <c r="D50" s="148" t="s">
        <v>100</v>
      </c>
      <c r="E50" s="161">
        <v>2</v>
      </c>
      <c r="F50" s="161">
        <v>2</v>
      </c>
      <c r="G50" s="161">
        <v>3</v>
      </c>
      <c r="H50" s="161">
        <v>3</v>
      </c>
      <c r="I50" s="161">
        <v>1</v>
      </c>
      <c r="J50" s="161">
        <v>1</v>
      </c>
      <c r="K50" s="161">
        <v>1</v>
      </c>
      <c r="L50" s="161">
        <v>1</v>
      </c>
      <c r="M50" s="161">
        <v>2</v>
      </c>
      <c r="N50" s="161">
        <v>2</v>
      </c>
      <c r="O50" s="161">
        <v>4</v>
      </c>
      <c r="P50" s="161">
        <v>4</v>
      </c>
      <c r="Q50" s="161">
        <v>1</v>
      </c>
      <c r="R50" s="161">
        <v>1</v>
      </c>
      <c r="S50" s="161">
        <v>3</v>
      </c>
      <c r="T50" s="161">
        <v>1</v>
      </c>
      <c r="U50" s="162"/>
      <c r="V50" s="163">
        <v>17</v>
      </c>
      <c r="W50" s="164" t="s">
        <v>49</v>
      </c>
      <c r="X50" s="165">
        <v>15</v>
      </c>
      <c r="Y50" s="166">
        <v>9</v>
      </c>
    </row>
    <row r="51" spans="1:25" x14ac:dyDescent="0.25">
      <c r="A51" s="148">
        <v>14</v>
      </c>
      <c r="B51" s="148" t="s">
        <v>334</v>
      </c>
      <c r="C51" s="148" t="s">
        <v>236</v>
      </c>
      <c r="D51" s="148" t="s">
        <v>100</v>
      </c>
      <c r="E51" s="161">
        <v>0</v>
      </c>
      <c r="F51" s="161">
        <v>0</v>
      </c>
      <c r="G51" s="161">
        <v>3</v>
      </c>
      <c r="H51" s="161">
        <v>3</v>
      </c>
      <c r="I51" s="161">
        <v>4</v>
      </c>
      <c r="J51" s="161">
        <v>3</v>
      </c>
      <c r="K51" s="161">
        <v>4</v>
      </c>
      <c r="L51" s="161">
        <v>2</v>
      </c>
      <c r="M51" s="161">
        <v>0</v>
      </c>
      <c r="N51" s="161">
        <v>0</v>
      </c>
      <c r="O51" s="161">
        <v>2</v>
      </c>
      <c r="P51" s="161">
        <v>1</v>
      </c>
      <c r="Q51" s="161">
        <v>1</v>
      </c>
      <c r="R51" s="161">
        <v>1</v>
      </c>
      <c r="S51" s="161">
        <v>1</v>
      </c>
      <c r="T51" s="161">
        <v>1</v>
      </c>
      <c r="U51" s="162"/>
      <c r="V51" s="163">
        <v>15</v>
      </c>
      <c r="W51" s="164" t="s">
        <v>49</v>
      </c>
      <c r="X51" s="165">
        <v>11</v>
      </c>
      <c r="Y51" s="166">
        <v>4</v>
      </c>
    </row>
    <row r="52" spans="1:25" x14ac:dyDescent="0.25">
      <c r="A52" s="148">
        <v>15</v>
      </c>
      <c r="B52" s="148" t="s">
        <v>335</v>
      </c>
      <c r="C52" s="148" t="s">
        <v>330</v>
      </c>
      <c r="D52" s="148" t="s">
        <v>100</v>
      </c>
      <c r="E52" s="161">
        <v>2</v>
      </c>
      <c r="F52" s="161">
        <v>1</v>
      </c>
      <c r="G52" s="161">
        <v>3</v>
      </c>
      <c r="H52" s="161">
        <v>2</v>
      </c>
      <c r="I52" s="161">
        <v>1</v>
      </c>
      <c r="J52" s="161">
        <v>1</v>
      </c>
      <c r="K52" s="161">
        <v>3</v>
      </c>
      <c r="L52" s="161">
        <v>1</v>
      </c>
      <c r="M52" s="161">
        <v>1</v>
      </c>
      <c r="N52" s="161">
        <v>1</v>
      </c>
      <c r="O52" s="161">
        <v>2</v>
      </c>
      <c r="P52" s="161">
        <v>2</v>
      </c>
      <c r="Q52" s="161">
        <v>0</v>
      </c>
      <c r="R52" s="161">
        <v>0</v>
      </c>
      <c r="S52" s="161">
        <v>1</v>
      </c>
      <c r="T52" s="161">
        <v>1</v>
      </c>
      <c r="U52" s="162"/>
      <c r="V52" s="163">
        <v>13</v>
      </c>
      <c r="W52" s="164" t="s">
        <v>49</v>
      </c>
      <c r="X52" s="165">
        <v>9</v>
      </c>
      <c r="Y52" s="166">
        <v>2</v>
      </c>
    </row>
    <row r="53" spans="1:25" ht="15.75" thickBot="1" x14ac:dyDescent="0.3"/>
    <row r="54" spans="1:25" x14ac:dyDescent="0.25">
      <c r="B54" s="83" t="s">
        <v>152</v>
      </c>
      <c r="E54" s="155">
        <v>1</v>
      </c>
      <c r="F54" s="155"/>
      <c r="G54" s="155">
        <v>2</v>
      </c>
      <c r="H54" s="155"/>
      <c r="I54" s="155">
        <v>3</v>
      </c>
      <c r="J54" s="155"/>
      <c r="K54" s="167">
        <v>4</v>
      </c>
      <c r="L54" s="167"/>
      <c r="M54" s="167">
        <v>5</v>
      </c>
      <c r="N54" s="167"/>
      <c r="O54" s="167">
        <v>6</v>
      </c>
      <c r="P54" s="167"/>
      <c r="Q54" s="167">
        <v>7</v>
      </c>
      <c r="R54" s="167"/>
      <c r="S54" s="167">
        <v>8</v>
      </c>
      <c r="T54" s="167"/>
      <c r="U54" s="150"/>
      <c r="V54" s="151" t="s">
        <v>469</v>
      </c>
      <c r="W54" s="152"/>
      <c r="X54" s="153"/>
      <c r="Y54" s="154"/>
    </row>
    <row r="55" spans="1:25" x14ac:dyDescent="0.25">
      <c r="A55" s="148">
        <v>1</v>
      </c>
      <c r="B55" s="148" t="s">
        <v>2</v>
      </c>
      <c r="C55" s="148" t="s">
        <v>228</v>
      </c>
      <c r="D55" s="148" t="s">
        <v>67</v>
      </c>
      <c r="E55" s="155" t="s">
        <v>470</v>
      </c>
      <c r="F55" s="155" t="s">
        <v>471</v>
      </c>
      <c r="G55" s="155" t="s">
        <v>470</v>
      </c>
      <c r="H55" s="155" t="s">
        <v>471</v>
      </c>
      <c r="I55" s="155" t="s">
        <v>470</v>
      </c>
      <c r="J55" s="155" t="s">
        <v>471</v>
      </c>
      <c r="K55" s="155" t="s">
        <v>470</v>
      </c>
      <c r="L55" s="155" t="s">
        <v>471</v>
      </c>
      <c r="M55" s="155" t="s">
        <v>470</v>
      </c>
      <c r="N55" s="155" t="s">
        <v>471</v>
      </c>
      <c r="O55" s="155" t="s">
        <v>470</v>
      </c>
      <c r="P55" s="155" t="s">
        <v>471</v>
      </c>
      <c r="Q55" s="155" t="s">
        <v>470</v>
      </c>
      <c r="R55" s="155" t="s">
        <v>471</v>
      </c>
      <c r="S55" s="155" t="s">
        <v>470</v>
      </c>
      <c r="T55" s="155" t="s">
        <v>471</v>
      </c>
      <c r="U55" s="156"/>
      <c r="V55" s="157" t="s">
        <v>470</v>
      </c>
      <c r="W55" s="158" t="s">
        <v>49</v>
      </c>
      <c r="X55" s="159" t="s">
        <v>471</v>
      </c>
      <c r="Y55" s="160" t="s">
        <v>69</v>
      </c>
    </row>
    <row r="56" spans="1:25" x14ac:dyDescent="0.25">
      <c r="A56" s="148">
        <v>2</v>
      </c>
      <c r="B56" s="148" t="s">
        <v>82</v>
      </c>
      <c r="C56" s="148" t="s">
        <v>132</v>
      </c>
      <c r="D56" s="148" t="s">
        <v>152</v>
      </c>
      <c r="E56" s="161">
        <v>6</v>
      </c>
      <c r="F56" s="161">
        <v>3</v>
      </c>
      <c r="G56" s="161">
        <v>4</v>
      </c>
      <c r="H56" s="161">
        <v>3</v>
      </c>
      <c r="I56" s="161">
        <v>5</v>
      </c>
      <c r="J56" s="161">
        <v>5</v>
      </c>
      <c r="K56" s="161">
        <v>4</v>
      </c>
      <c r="L56" s="161">
        <v>2</v>
      </c>
      <c r="M56" s="161">
        <v>5</v>
      </c>
      <c r="N56" s="161">
        <v>3</v>
      </c>
      <c r="O56" s="161">
        <v>6</v>
      </c>
      <c r="P56" s="161">
        <v>4</v>
      </c>
      <c r="Q56" s="161">
        <v>5</v>
      </c>
      <c r="R56" s="161">
        <v>2</v>
      </c>
      <c r="S56" s="161">
        <v>5</v>
      </c>
      <c r="T56" s="161">
        <v>1</v>
      </c>
      <c r="U56" s="162"/>
      <c r="V56" s="163">
        <v>40</v>
      </c>
      <c r="W56" s="164" t="s">
        <v>49</v>
      </c>
      <c r="X56" s="165">
        <v>23</v>
      </c>
      <c r="Y56" s="166">
        <v>18</v>
      </c>
    </row>
    <row r="57" spans="1:25" x14ac:dyDescent="0.25">
      <c r="A57" s="148">
        <v>3</v>
      </c>
      <c r="B57" s="148" t="s">
        <v>151</v>
      </c>
      <c r="C57" s="148" t="s">
        <v>132</v>
      </c>
      <c r="D57" s="148" t="s">
        <v>152</v>
      </c>
      <c r="E57" s="161">
        <v>6</v>
      </c>
      <c r="F57" s="161">
        <v>3</v>
      </c>
      <c r="G57" s="161">
        <v>4</v>
      </c>
      <c r="H57" s="161">
        <v>3</v>
      </c>
      <c r="I57" s="161">
        <v>5</v>
      </c>
      <c r="J57" s="161">
        <v>4</v>
      </c>
      <c r="K57" s="161">
        <v>6</v>
      </c>
      <c r="L57" s="161">
        <v>2</v>
      </c>
      <c r="M57" s="161">
        <v>3</v>
      </c>
      <c r="N57" s="161">
        <v>3</v>
      </c>
      <c r="O57" s="161">
        <v>5</v>
      </c>
      <c r="P57" s="161">
        <v>3</v>
      </c>
      <c r="Q57" s="161">
        <v>5</v>
      </c>
      <c r="R57" s="161">
        <v>2</v>
      </c>
      <c r="S57" s="161">
        <v>5</v>
      </c>
      <c r="T57" s="161">
        <v>1</v>
      </c>
      <c r="U57" s="162"/>
      <c r="V57" s="163">
        <v>39</v>
      </c>
      <c r="W57" s="164" t="s">
        <v>49</v>
      </c>
      <c r="X57" s="165">
        <v>21</v>
      </c>
      <c r="Y57" s="166">
        <v>15</v>
      </c>
    </row>
    <row r="58" spans="1:25" ht="15.75" thickBot="1" x14ac:dyDescent="0.3"/>
    <row r="59" spans="1:25" x14ac:dyDescent="0.25">
      <c r="B59" s="83" t="s">
        <v>150</v>
      </c>
      <c r="E59" s="155">
        <v>1</v>
      </c>
      <c r="F59" s="155"/>
      <c r="G59" s="155">
        <v>2</v>
      </c>
      <c r="H59" s="155"/>
      <c r="I59" s="155">
        <v>3</v>
      </c>
      <c r="J59" s="155"/>
      <c r="K59" s="167">
        <v>4</v>
      </c>
      <c r="L59" s="167"/>
      <c r="M59" s="167">
        <v>5</v>
      </c>
      <c r="N59" s="167"/>
      <c r="O59" s="167">
        <v>6</v>
      </c>
      <c r="P59" s="167"/>
      <c r="Q59" s="167">
        <v>7</v>
      </c>
      <c r="R59" s="167"/>
      <c r="S59" s="167">
        <v>8</v>
      </c>
      <c r="T59" s="167"/>
      <c r="U59" s="150"/>
      <c r="V59" s="151" t="s">
        <v>469</v>
      </c>
      <c r="W59" s="152"/>
      <c r="X59" s="153"/>
      <c r="Y59" s="154"/>
    </row>
    <row r="60" spans="1:25" x14ac:dyDescent="0.25">
      <c r="A60" s="148"/>
      <c r="B60" s="148" t="s">
        <v>2</v>
      </c>
      <c r="C60" s="148" t="s">
        <v>228</v>
      </c>
      <c r="D60" s="148" t="s">
        <v>67</v>
      </c>
      <c r="E60" s="155" t="s">
        <v>470</v>
      </c>
      <c r="F60" s="155" t="s">
        <v>471</v>
      </c>
      <c r="G60" s="155" t="s">
        <v>470</v>
      </c>
      <c r="H60" s="155" t="s">
        <v>471</v>
      </c>
      <c r="I60" s="155" t="s">
        <v>470</v>
      </c>
      <c r="J60" s="155" t="s">
        <v>471</v>
      </c>
      <c r="K60" s="155" t="s">
        <v>470</v>
      </c>
      <c r="L60" s="155" t="s">
        <v>471</v>
      </c>
      <c r="M60" s="155" t="s">
        <v>470</v>
      </c>
      <c r="N60" s="155" t="s">
        <v>471</v>
      </c>
      <c r="O60" s="155" t="s">
        <v>470</v>
      </c>
      <c r="P60" s="155" t="s">
        <v>471</v>
      </c>
      <c r="Q60" s="155" t="s">
        <v>470</v>
      </c>
      <c r="R60" s="155" t="s">
        <v>471</v>
      </c>
      <c r="S60" s="155" t="s">
        <v>470</v>
      </c>
      <c r="T60" s="155" t="s">
        <v>471</v>
      </c>
      <c r="U60" s="156"/>
      <c r="V60" s="157" t="s">
        <v>470</v>
      </c>
      <c r="W60" s="158" t="s">
        <v>49</v>
      </c>
      <c r="X60" s="159" t="s">
        <v>471</v>
      </c>
      <c r="Y60" s="160" t="s">
        <v>69</v>
      </c>
    </row>
    <row r="61" spans="1:25" x14ac:dyDescent="0.25">
      <c r="A61" s="148">
        <v>1</v>
      </c>
      <c r="B61" s="148" t="s">
        <v>58</v>
      </c>
      <c r="C61" s="148" t="s">
        <v>135</v>
      </c>
      <c r="D61" s="148" t="s">
        <v>150</v>
      </c>
      <c r="E61" s="161">
        <v>3</v>
      </c>
      <c r="F61" s="161">
        <v>3</v>
      </c>
      <c r="G61" s="161">
        <v>5</v>
      </c>
      <c r="H61" s="161">
        <v>3</v>
      </c>
      <c r="I61" s="161">
        <v>3</v>
      </c>
      <c r="J61" s="161">
        <v>3</v>
      </c>
      <c r="K61" s="161">
        <v>5</v>
      </c>
      <c r="L61" s="161">
        <v>2</v>
      </c>
      <c r="M61" s="161">
        <v>2</v>
      </c>
      <c r="N61" s="161">
        <v>2</v>
      </c>
      <c r="O61" s="161">
        <v>4</v>
      </c>
      <c r="P61" s="161">
        <v>3</v>
      </c>
      <c r="Q61" s="161">
        <v>2</v>
      </c>
      <c r="R61" s="161">
        <v>1</v>
      </c>
      <c r="S61" s="161">
        <v>3</v>
      </c>
      <c r="T61" s="161">
        <v>1</v>
      </c>
      <c r="U61" s="162"/>
      <c r="V61" s="163">
        <v>27</v>
      </c>
      <c r="W61" s="164" t="s">
        <v>49</v>
      </c>
      <c r="X61" s="165">
        <v>18</v>
      </c>
      <c r="Y61" s="166">
        <v>6</v>
      </c>
    </row>
    <row r="62" spans="1:25" ht="15.75" thickBot="1" x14ac:dyDescent="0.3"/>
    <row r="63" spans="1:25" x14ac:dyDescent="0.25">
      <c r="B63" s="83" t="s">
        <v>149</v>
      </c>
      <c r="E63" s="155">
        <v>1</v>
      </c>
      <c r="F63" s="155"/>
      <c r="G63" s="155">
        <v>2</v>
      </c>
      <c r="H63" s="155"/>
      <c r="I63" s="155">
        <v>3</v>
      </c>
      <c r="J63" s="155"/>
      <c r="K63" s="167">
        <v>4</v>
      </c>
      <c r="L63" s="167"/>
      <c r="M63" s="167">
        <v>5</v>
      </c>
      <c r="N63" s="167"/>
      <c r="O63" s="167">
        <v>6</v>
      </c>
      <c r="P63" s="167"/>
      <c r="Q63" s="167">
        <v>7</v>
      </c>
      <c r="R63" s="167"/>
      <c r="S63" s="167">
        <v>8</v>
      </c>
      <c r="T63" s="167"/>
      <c r="U63" s="150"/>
      <c r="V63" s="151" t="s">
        <v>469</v>
      </c>
      <c r="W63" s="152"/>
      <c r="X63" s="153"/>
      <c r="Y63" s="154"/>
    </row>
    <row r="64" spans="1:25" x14ac:dyDescent="0.25">
      <c r="A64" s="148"/>
      <c r="B64" s="148" t="s">
        <v>2</v>
      </c>
      <c r="C64" s="148" t="s">
        <v>228</v>
      </c>
      <c r="D64" s="148" t="s">
        <v>67</v>
      </c>
      <c r="E64" s="155" t="s">
        <v>470</v>
      </c>
      <c r="F64" s="155" t="s">
        <v>471</v>
      </c>
      <c r="G64" s="155" t="s">
        <v>470</v>
      </c>
      <c r="H64" s="155" t="s">
        <v>471</v>
      </c>
      <c r="I64" s="155" t="s">
        <v>470</v>
      </c>
      <c r="J64" s="155" t="s">
        <v>471</v>
      </c>
      <c r="K64" s="155" t="s">
        <v>470</v>
      </c>
      <c r="L64" s="155" t="s">
        <v>471</v>
      </c>
      <c r="M64" s="155" t="s">
        <v>470</v>
      </c>
      <c r="N64" s="155" t="s">
        <v>471</v>
      </c>
      <c r="O64" s="155" t="s">
        <v>470</v>
      </c>
      <c r="P64" s="155" t="s">
        <v>471</v>
      </c>
      <c r="Q64" s="155" t="s">
        <v>470</v>
      </c>
      <c r="R64" s="155" t="s">
        <v>471</v>
      </c>
      <c r="S64" s="155" t="s">
        <v>470</v>
      </c>
      <c r="T64" s="155" t="s">
        <v>471</v>
      </c>
      <c r="U64" s="156"/>
      <c r="V64" s="157" t="s">
        <v>470</v>
      </c>
      <c r="W64" s="158" t="s">
        <v>49</v>
      </c>
      <c r="X64" s="159" t="s">
        <v>471</v>
      </c>
      <c r="Y64" s="160" t="s">
        <v>69</v>
      </c>
    </row>
    <row r="65" spans="1:25" x14ac:dyDescent="0.25">
      <c r="A65" s="148">
        <v>1</v>
      </c>
      <c r="B65" s="148" t="s">
        <v>336</v>
      </c>
      <c r="C65" s="148" t="s">
        <v>138</v>
      </c>
      <c r="D65" s="148" t="s">
        <v>149</v>
      </c>
      <c r="E65" s="161">
        <v>3</v>
      </c>
      <c r="F65" s="161">
        <v>3</v>
      </c>
      <c r="G65" s="161">
        <v>2</v>
      </c>
      <c r="H65" s="161">
        <v>2</v>
      </c>
      <c r="I65" s="161">
        <v>1</v>
      </c>
      <c r="J65" s="161">
        <v>1</v>
      </c>
      <c r="K65" s="161">
        <v>4</v>
      </c>
      <c r="L65" s="161">
        <v>2</v>
      </c>
      <c r="M65" s="161">
        <v>4</v>
      </c>
      <c r="N65" s="161">
        <v>3</v>
      </c>
      <c r="O65" s="161">
        <v>0</v>
      </c>
      <c r="P65" s="161">
        <v>0</v>
      </c>
      <c r="Q65" s="161">
        <v>2</v>
      </c>
      <c r="R65" s="161">
        <v>1</v>
      </c>
      <c r="S65" s="161">
        <v>4</v>
      </c>
      <c r="T65" s="161">
        <v>1</v>
      </c>
      <c r="U65" s="162"/>
      <c r="V65" s="163">
        <v>20</v>
      </c>
      <c r="W65" s="164" t="s">
        <v>49</v>
      </c>
      <c r="X65" s="165">
        <v>13</v>
      </c>
      <c r="Y65" s="166">
        <v>8</v>
      </c>
    </row>
    <row r="66" spans="1:25" ht="15.75" thickBot="1" x14ac:dyDescent="0.3"/>
    <row r="67" spans="1:25" x14ac:dyDescent="0.25">
      <c r="B67" s="83" t="s">
        <v>153</v>
      </c>
      <c r="E67" s="155">
        <v>1</v>
      </c>
      <c r="F67" s="155"/>
      <c r="G67" s="155">
        <v>2</v>
      </c>
      <c r="H67" s="155"/>
      <c r="I67" s="155">
        <v>3</v>
      </c>
      <c r="J67" s="155"/>
      <c r="K67" s="167">
        <v>4</v>
      </c>
      <c r="L67" s="167"/>
      <c r="M67" s="167">
        <v>5</v>
      </c>
      <c r="N67" s="167"/>
      <c r="O67" s="167">
        <v>6</v>
      </c>
      <c r="P67" s="167"/>
      <c r="Q67" s="167">
        <v>7</v>
      </c>
      <c r="R67" s="167"/>
      <c r="S67" s="167">
        <v>8</v>
      </c>
      <c r="T67" s="167"/>
      <c r="U67" s="150"/>
      <c r="V67" s="151" t="s">
        <v>469</v>
      </c>
      <c r="W67" s="152"/>
      <c r="X67" s="153"/>
      <c r="Y67" s="154"/>
    </row>
    <row r="68" spans="1:25" x14ac:dyDescent="0.25">
      <c r="A68" s="148"/>
      <c r="B68" s="148" t="s">
        <v>2</v>
      </c>
      <c r="C68" s="148" t="s">
        <v>228</v>
      </c>
      <c r="D68" s="148" t="s">
        <v>67</v>
      </c>
      <c r="E68" s="155" t="s">
        <v>470</v>
      </c>
      <c r="F68" s="155" t="s">
        <v>471</v>
      </c>
      <c r="G68" s="155" t="s">
        <v>470</v>
      </c>
      <c r="H68" s="155" t="s">
        <v>471</v>
      </c>
      <c r="I68" s="155" t="s">
        <v>470</v>
      </c>
      <c r="J68" s="155" t="s">
        <v>471</v>
      </c>
      <c r="K68" s="155" t="s">
        <v>470</v>
      </c>
      <c r="L68" s="155" t="s">
        <v>471</v>
      </c>
      <c r="M68" s="155" t="s">
        <v>470</v>
      </c>
      <c r="N68" s="155" t="s">
        <v>471</v>
      </c>
      <c r="O68" s="155" t="s">
        <v>470</v>
      </c>
      <c r="P68" s="155" t="s">
        <v>471</v>
      </c>
      <c r="Q68" s="155" t="s">
        <v>470</v>
      </c>
      <c r="R68" s="155" t="s">
        <v>471</v>
      </c>
      <c r="S68" s="155" t="s">
        <v>470</v>
      </c>
      <c r="T68" s="155" t="s">
        <v>471</v>
      </c>
      <c r="U68" s="156"/>
      <c r="V68" s="157" t="s">
        <v>470</v>
      </c>
      <c r="W68" s="158" t="s">
        <v>49</v>
      </c>
      <c r="X68" s="159" t="s">
        <v>471</v>
      </c>
      <c r="Y68" s="160" t="s">
        <v>69</v>
      </c>
    </row>
    <row r="69" spans="1:25" x14ac:dyDescent="0.25">
      <c r="A69" s="148">
        <v>1</v>
      </c>
      <c r="B69" s="148" t="s">
        <v>80</v>
      </c>
      <c r="C69" s="148" t="s">
        <v>330</v>
      </c>
      <c r="D69" s="148" t="s">
        <v>153</v>
      </c>
      <c r="E69" s="161">
        <v>6</v>
      </c>
      <c r="F69" s="161">
        <v>3</v>
      </c>
      <c r="G69" s="161">
        <v>5</v>
      </c>
      <c r="H69" s="161">
        <v>4</v>
      </c>
      <c r="I69" s="161">
        <v>5</v>
      </c>
      <c r="J69" s="161">
        <v>5</v>
      </c>
      <c r="K69" s="161">
        <v>6</v>
      </c>
      <c r="L69" s="161">
        <v>2</v>
      </c>
      <c r="M69" s="161">
        <v>6</v>
      </c>
      <c r="N69" s="161">
        <v>4</v>
      </c>
      <c r="O69" s="161">
        <v>4</v>
      </c>
      <c r="P69" s="161">
        <v>3</v>
      </c>
      <c r="Q69" s="161">
        <v>5</v>
      </c>
      <c r="R69" s="161">
        <v>2</v>
      </c>
      <c r="S69" s="161">
        <v>6</v>
      </c>
      <c r="T69" s="161">
        <v>1</v>
      </c>
      <c r="U69" s="162"/>
      <c r="V69" s="163">
        <v>43</v>
      </c>
      <c r="W69" s="164" t="s">
        <v>49</v>
      </c>
      <c r="X69" s="165">
        <v>24</v>
      </c>
      <c r="Y69" s="166">
        <v>24</v>
      </c>
    </row>
    <row r="70" spans="1:25" x14ac:dyDescent="0.25">
      <c r="A70" s="148">
        <v>2</v>
      </c>
      <c r="B70" s="148" t="s">
        <v>337</v>
      </c>
      <c r="C70" s="148" t="s">
        <v>138</v>
      </c>
      <c r="D70" s="148" t="s">
        <v>153</v>
      </c>
      <c r="E70" s="161">
        <v>4</v>
      </c>
      <c r="F70" s="161">
        <v>2</v>
      </c>
      <c r="G70" s="161">
        <v>6</v>
      </c>
      <c r="H70" s="161">
        <v>4</v>
      </c>
      <c r="I70" s="161">
        <v>4</v>
      </c>
      <c r="J70" s="161">
        <v>3</v>
      </c>
      <c r="K70" s="161">
        <v>6</v>
      </c>
      <c r="L70" s="161">
        <v>2</v>
      </c>
      <c r="M70" s="161">
        <v>6</v>
      </c>
      <c r="N70" s="161">
        <v>4</v>
      </c>
      <c r="O70" s="161">
        <v>6</v>
      </c>
      <c r="P70" s="161">
        <v>4</v>
      </c>
      <c r="Q70" s="161">
        <v>4</v>
      </c>
      <c r="R70" s="161">
        <v>2</v>
      </c>
      <c r="S70" s="161">
        <v>6</v>
      </c>
      <c r="T70" s="161">
        <v>1</v>
      </c>
      <c r="U70" s="162"/>
      <c r="V70" s="163">
        <v>42</v>
      </c>
      <c r="W70" s="164" t="s">
        <v>49</v>
      </c>
      <c r="X70" s="165">
        <v>22</v>
      </c>
      <c r="Y70" s="166">
        <v>29</v>
      </c>
    </row>
    <row r="71" spans="1:25" x14ac:dyDescent="0.25">
      <c r="A71" s="148">
        <v>3</v>
      </c>
      <c r="B71" s="148" t="s">
        <v>155</v>
      </c>
      <c r="C71" s="148" t="s">
        <v>135</v>
      </c>
      <c r="D71" s="148" t="s">
        <v>157</v>
      </c>
      <c r="E71" s="161">
        <v>4</v>
      </c>
      <c r="F71" s="161">
        <v>3</v>
      </c>
      <c r="G71" s="161">
        <v>6</v>
      </c>
      <c r="H71" s="161">
        <v>4</v>
      </c>
      <c r="I71" s="161">
        <v>3</v>
      </c>
      <c r="J71" s="161">
        <v>3</v>
      </c>
      <c r="K71" s="161">
        <v>6</v>
      </c>
      <c r="L71" s="161">
        <v>2</v>
      </c>
      <c r="M71" s="161">
        <v>3</v>
      </c>
      <c r="N71" s="161">
        <v>3</v>
      </c>
      <c r="O71" s="161">
        <v>2</v>
      </c>
      <c r="P71" s="161">
        <v>2</v>
      </c>
      <c r="Q71" s="161">
        <v>6</v>
      </c>
      <c r="R71" s="161">
        <v>2</v>
      </c>
      <c r="S71" s="161">
        <v>6</v>
      </c>
      <c r="T71" s="161">
        <v>1</v>
      </c>
      <c r="U71" s="162"/>
      <c r="V71" s="163">
        <v>36</v>
      </c>
      <c r="W71" s="164" t="s">
        <v>49</v>
      </c>
      <c r="X71" s="165">
        <v>20</v>
      </c>
      <c r="Y71" s="166">
        <v>17</v>
      </c>
    </row>
    <row r="72" spans="1:25" ht="15.75" thickBot="1" x14ac:dyDescent="0.3"/>
    <row r="73" spans="1:25" x14ac:dyDescent="0.25">
      <c r="B73" s="83" t="s">
        <v>158</v>
      </c>
      <c r="E73" s="155">
        <v>1</v>
      </c>
      <c r="F73" s="155"/>
      <c r="G73" s="155">
        <v>2</v>
      </c>
      <c r="H73" s="155"/>
      <c r="I73" s="155">
        <v>3</v>
      </c>
      <c r="J73" s="155"/>
      <c r="K73" s="167">
        <v>4</v>
      </c>
      <c r="L73" s="167"/>
      <c r="M73" s="167">
        <v>5</v>
      </c>
      <c r="N73" s="167"/>
      <c r="O73" s="167">
        <v>6</v>
      </c>
      <c r="P73" s="167"/>
      <c r="Q73" s="167">
        <v>7</v>
      </c>
      <c r="R73" s="167"/>
      <c r="S73" s="167">
        <v>8</v>
      </c>
      <c r="T73" s="167"/>
      <c r="U73" s="150"/>
      <c r="V73" s="151" t="s">
        <v>469</v>
      </c>
      <c r="W73" s="152"/>
      <c r="X73" s="153"/>
      <c r="Y73" s="154"/>
    </row>
    <row r="74" spans="1:25" x14ac:dyDescent="0.25">
      <c r="A74" s="148"/>
      <c r="B74" s="148" t="s">
        <v>2</v>
      </c>
      <c r="C74" s="148" t="s">
        <v>228</v>
      </c>
      <c r="D74" s="148" t="s">
        <v>67</v>
      </c>
      <c r="E74" s="155" t="s">
        <v>470</v>
      </c>
      <c r="F74" s="155" t="s">
        <v>471</v>
      </c>
      <c r="G74" s="155" t="s">
        <v>470</v>
      </c>
      <c r="H74" s="155" t="s">
        <v>471</v>
      </c>
      <c r="I74" s="155" t="s">
        <v>470</v>
      </c>
      <c r="J74" s="155" t="s">
        <v>471</v>
      </c>
      <c r="K74" s="155" t="s">
        <v>470</v>
      </c>
      <c r="L74" s="155" t="s">
        <v>471</v>
      </c>
      <c r="M74" s="155" t="s">
        <v>470</v>
      </c>
      <c r="N74" s="155" t="s">
        <v>471</v>
      </c>
      <c r="O74" s="155" t="s">
        <v>470</v>
      </c>
      <c r="P74" s="155" t="s">
        <v>471</v>
      </c>
      <c r="Q74" s="155" t="s">
        <v>470</v>
      </c>
      <c r="R74" s="155" t="s">
        <v>471</v>
      </c>
      <c r="S74" s="155" t="s">
        <v>470</v>
      </c>
      <c r="T74" s="155" t="s">
        <v>471</v>
      </c>
      <c r="U74" s="156"/>
      <c r="V74" s="157" t="s">
        <v>470</v>
      </c>
      <c r="W74" s="158" t="s">
        <v>49</v>
      </c>
      <c r="X74" s="159" t="s">
        <v>471</v>
      </c>
      <c r="Y74" s="160" t="s">
        <v>69</v>
      </c>
    </row>
    <row r="75" spans="1:25" x14ac:dyDescent="0.25">
      <c r="A75" s="148">
        <v>1</v>
      </c>
      <c r="B75" s="148" t="s">
        <v>77</v>
      </c>
      <c r="C75" s="148" t="s">
        <v>236</v>
      </c>
      <c r="D75" s="148" t="s">
        <v>158</v>
      </c>
      <c r="E75" s="161">
        <v>6</v>
      </c>
      <c r="F75" s="161">
        <v>3</v>
      </c>
      <c r="G75" s="161">
        <v>6</v>
      </c>
      <c r="H75" s="161">
        <v>4</v>
      </c>
      <c r="I75" s="161">
        <v>6</v>
      </c>
      <c r="J75" s="161">
        <v>5</v>
      </c>
      <c r="K75" s="161">
        <v>6</v>
      </c>
      <c r="L75" s="161">
        <v>2</v>
      </c>
      <c r="M75" s="161">
        <v>4</v>
      </c>
      <c r="N75" s="161">
        <v>3</v>
      </c>
      <c r="O75" s="161">
        <v>6</v>
      </c>
      <c r="P75" s="161">
        <v>4</v>
      </c>
      <c r="Q75" s="161">
        <v>6</v>
      </c>
      <c r="R75" s="161">
        <v>2</v>
      </c>
      <c r="S75" s="161">
        <v>6</v>
      </c>
      <c r="T75" s="161">
        <v>1</v>
      </c>
      <c r="U75" s="162"/>
      <c r="V75" s="163">
        <v>46</v>
      </c>
      <c r="W75" s="164" t="s">
        <v>49</v>
      </c>
      <c r="X75" s="165">
        <v>24</v>
      </c>
      <c r="Y75" s="166">
        <v>26</v>
      </c>
    </row>
    <row r="76" spans="1:25" x14ac:dyDescent="0.25">
      <c r="A76" s="148">
        <v>2</v>
      </c>
      <c r="B76" s="148" t="s">
        <v>74</v>
      </c>
      <c r="C76" s="148" t="s">
        <v>132</v>
      </c>
      <c r="D76" s="148" t="s">
        <v>158</v>
      </c>
      <c r="E76" s="161">
        <v>5</v>
      </c>
      <c r="F76" s="161">
        <v>3</v>
      </c>
      <c r="G76" s="161">
        <v>6</v>
      </c>
      <c r="H76" s="161">
        <v>4</v>
      </c>
      <c r="I76" s="161">
        <v>6</v>
      </c>
      <c r="J76" s="161">
        <v>5</v>
      </c>
      <c r="K76" s="161">
        <v>6</v>
      </c>
      <c r="L76" s="161">
        <v>2</v>
      </c>
      <c r="M76" s="161">
        <v>5</v>
      </c>
      <c r="N76" s="161">
        <v>4</v>
      </c>
      <c r="O76" s="161">
        <v>4</v>
      </c>
      <c r="P76" s="161">
        <v>3</v>
      </c>
      <c r="Q76" s="161">
        <v>6</v>
      </c>
      <c r="R76" s="161">
        <v>2</v>
      </c>
      <c r="S76" s="161">
        <v>6</v>
      </c>
      <c r="T76" s="161">
        <v>1</v>
      </c>
      <c r="U76" s="162"/>
      <c r="V76" s="163">
        <v>44</v>
      </c>
      <c r="W76" s="164" t="s">
        <v>49</v>
      </c>
      <c r="X76" s="165">
        <v>24</v>
      </c>
      <c r="Y76" s="166">
        <v>29</v>
      </c>
    </row>
    <row r="77" spans="1:25" x14ac:dyDescent="0.25">
      <c r="A77" s="148">
        <v>3</v>
      </c>
      <c r="B77" s="148" t="s">
        <v>71</v>
      </c>
      <c r="C77" s="148" t="s">
        <v>135</v>
      </c>
      <c r="D77" s="148" t="s">
        <v>158</v>
      </c>
      <c r="E77" s="161">
        <v>6</v>
      </c>
      <c r="F77" s="161">
        <v>3</v>
      </c>
      <c r="G77" s="161">
        <v>6</v>
      </c>
      <c r="H77" s="161">
        <v>4</v>
      </c>
      <c r="I77" s="161">
        <v>4</v>
      </c>
      <c r="J77" s="161">
        <v>4</v>
      </c>
      <c r="K77" s="161">
        <v>6</v>
      </c>
      <c r="L77" s="161">
        <v>2</v>
      </c>
      <c r="M77" s="161">
        <v>5</v>
      </c>
      <c r="N77" s="161">
        <v>4</v>
      </c>
      <c r="O77" s="161">
        <v>4</v>
      </c>
      <c r="P77" s="161">
        <v>3</v>
      </c>
      <c r="Q77" s="161">
        <v>6</v>
      </c>
      <c r="R77" s="161">
        <v>2</v>
      </c>
      <c r="S77" s="161">
        <v>5</v>
      </c>
      <c r="T77" s="161">
        <v>1</v>
      </c>
      <c r="U77" s="162"/>
      <c r="V77" s="163">
        <v>42</v>
      </c>
      <c r="W77" s="164" t="s">
        <v>49</v>
      </c>
      <c r="X77" s="165">
        <v>23</v>
      </c>
      <c r="Y77" s="166">
        <v>17</v>
      </c>
    </row>
    <row r="78" spans="1:25" x14ac:dyDescent="0.25">
      <c r="A78" s="148">
        <v>4</v>
      </c>
      <c r="B78" s="148" t="s">
        <v>75</v>
      </c>
      <c r="C78" s="148" t="s">
        <v>236</v>
      </c>
      <c r="D78" s="148" t="s">
        <v>158</v>
      </c>
      <c r="E78" s="161">
        <v>4</v>
      </c>
      <c r="F78" s="161">
        <v>3</v>
      </c>
      <c r="G78" s="161">
        <v>4</v>
      </c>
      <c r="H78" s="161">
        <v>4</v>
      </c>
      <c r="I78" s="161">
        <v>4</v>
      </c>
      <c r="J78" s="161">
        <v>4</v>
      </c>
      <c r="K78" s="161">
        <v>6</v>
      </c>
      <c r="L78" s="161">
        <v>2</v>
      </c>
      <c r="M78" s="161">
        <v>5</v>
      </c>
      <c r="N78" s="161">
        <v>3</v>
      </c>
      <c r="O78" s="161">
        <v>5</v>
      </c>
      <c r="P78" s="161">
        <v>4</v>
      </c>
      <c r="Q78" s="161">
        <v>3</v>
      </c>
      <c r="R78" s="161">
        <v>1</v>
      </c>
      <c r="S78" s="161">
        <v>6</v>
      </c>
      <c r="T78" s="161">
        <v>1</v>
      </c>
      <c r="U78" s="162"/>
      <c r="V78" s="163">
        <v>37</v>
      </c>
      <c r="W78" s="164" t="s">
        <v>49</v>
      </c>
      <c r="X78" s="165">
        <v>22</v>
      </c>
      <c r="Y78" s="166">
        <v>16</v>
      </c>
    </row>
    <row r="79" spans="1:25" x14ac:dyDescent="0.25">
      <c r="A79" s="148">
        <v>5</v>
      </c>
      <c r="B79" s="148" t="s">
        <v>159</v>
      </c>
      <c r="C79" s="148" t="s">
        <v>135</v>
      </c>
      <c r="D79" s="148" t="s">
        <v>158</v>
      </c>
      <c r="E79" s="161">
        <v>5</v>
      </c>
      <c r="F79" s="161">
        <v>3</v>
      </c>
      <c r="G79" s="161">
        <v>6</v>
      </c>
      <c r="H79" s="161">
        <v>4</v>
      </c>
      <c r="I79" s="161">
        <v>4</v>
      </c>
      <c r="J79" s="161">
        <v>3</v>
      </c>
      <c r="K79" s="161">
        <v>6</v>
      </c>
      <c r="L79" s="161">
        <v>2</v>
      </c>
      <c r="M79" s="161">
        <v>3</v>
      </c>
      <c r="N79" s="161">
        <v>2</v>
      </c>
      <c r="O79" s="161">
        <v>2</v>
      </c>
      <c r="P79" s="161">
        <v>2</v>
      </c>
      <c r="Q79" s="161">
        <v>5</v>
      </c>
      <c r="R79" s="161">
        <v>2</v>
      </c>
      <c r="S79" s="161">
        <v>6</v>
      </c>
      <c r="T79" s="161">
        <v>1</v>
      </c>
      <c r="U79" s="162"/>
      <c r="V79" s="163">
        <v>37</v>
      </c>
      <c r="W79" s="164" t="s">
        <v>49</v>
      </c>
      <c r="X79" s="165">
        <v>19</v>
      </c>
      <c r="Y79" s="166">
        <v>24</v>
      </c>
    </row>
    <row r="80" spans="1:25" x14ac:dyDescent="0.25">
      <c r="A80" s="148">
        <v>6</v>
      </c>
      <c r="B80" s="148" t="s">
        <v>81</v>
      </c>
      <c r="C80" s="148" t="s">
        <v>236</v>
      </c>
      <c r="D80" s="148" t="s">
        <v>158</v>
      </c>
      <c r="E80" s="161">
        <v>6</v>
      </c>
      <c r="F80" s="161">
        <v>3</v>
      </c>
      <c r="G80" s="161">
        <v>5</v>
      </c>
      <c r="H80" s="161">
        <v>4</v>
      </c>
      <c r="I80" s="161">
        <v>4</v>
      </c>
      <c r="J80" s="161">
        <v>4</v>
      </c>
      <c r="K80" s="161">
        <v>5</v>
      </c>
      <c r="L80" s="161">
        <v>2</v>
      </c>
      <c r="M80" s="161">
        <v>4</v>
      </c>
      <c r="N80" s="161">
        <v>2</v>
      </c>
      <c r="O80" s="161">
        <v>2</v>
      </c>
      <c r="P80" s="161">
        <v>1</v>
      </c>
      <c r="Q80" s="161">
        <v>5</v>
      </c>
      <c r="R80" s="161">
        <v>2</v>
      </c>
      <c r="S80" s="161">
        <v>6</v>
      </c>
      <c r="T80" s="161">
        <v>1</v>
      </c>
      <c r="U80" s="162"/>
      <c r="V80" s="163">
        <v>37</v>
      </c>
      <c r="W80" s="164" t="s">
        <v>49</v>
      </c>
      <c r="X80" s="165">
        <v>19</v>
      </c>
      <c r="Y80" s="166">
        <v>21</v>
      </c>
    </row>
    <row r="81" spans="1:26" x14ac:dyDescent="0.25">
      <c r="A81" s="148">
        <v>7</v>
      </c>
      <c r="B81" s="148" t="s">
        <v>78</v>
      </c>
      <c r="C81" s="148" t="s">
        <v>236</v>
      </c>
      <c r="D81" s="148" t="s">
        <v>158</v>
      </c>
      <c r="E81" s="161">
        <v>4</v>
      </c>
      <c r="F81" s="161">
        <v>3</v>
      </c>
      <c r="G81" s="161">
        <v>3</v>
      </c>
      <c r="H81" s="161">
        <v>2</v>
      </c>
      <c r="I81" s="161">
        <v>4</v>
      </c>
      <c r="J81" s="161">
        <v>4</v>
      </c>
      <c r="K81" s="161">
        <v>1</v>
      </c>
      <c r="L81" s="161">
        <v>1</v>
      </c>
      <c r="M81" s="161">
        <v>3</v>
      </c>
      <c r="N81" s="161">
        <v>2</v>
      </c>
      <c r="O81" s="161">
        <v>3</v>
      </c>
      <c r="P81" s="161">
        <v>2</v>
      </c>
      <c r="Q81" s="161">
        <v>3</v>
      </c>
      <c r="R81" s="161">
        <v>2</v>
      </c>
      <c r="S81" s="161">
        <v>5</v>
      </c>
      <c r="T81" s="161">
        <v>1</v>
      </c>
      <c r="U81" s="162"/>
      <c r="V81" s="163">
        <v>26</v>
      </c>
      <c r="W81" s="164" t="s">
        <v>49</v>
      </c>
      <c r="X81" s="165">
        <v>17</v>
      </c>
      <c r="Y81" s="166">
        <v>18</v>
      </c>
    </row>
    <row r="82" spans="1:26" ht="15.75" thickBot="1" x14ac:dyDescent="0.3"/>
    <row r="83" spans="1:26" x14ac:dyDescent="0.25">
      <c r="C83" s="83" t="s">
        <v>473</v>
      </c>
      <c r="E83" s="155">
        <v>1</v>
      </c>
      <c r="F83" s="155"/>
      <c r="G83" s="155">
        <v>2</v>
      </c>
      <c r="H83" s="155"/>
      <c r="I83" s="155">
        <v>3</v>
      </c>
      <c r="J83" s="155"/>
      <c r="K83" s="167">
        <v>4</v>
      </c>
      <c r="L83" s="167"/>
      <c r="M83" s="167">
        <v>5</v>
      </c>
      <c r="N83" s="167"/>
      <c r="O83" s="167">
        <v>6</v>
      </c>
      <c r="P83" s="167"/>
      <c r="Q83" s="167">
        <v>7</v>
      </c>
      <c r="R83" s="167"/>
      <c r="S83" s="167">
        <v>8</v>
      </c>
      <c r="T83" s="167"/>
      <c r="U83" s="150"/>
      <c r="V83" s="151" t="s">
        <v>469</v>
      </c>
      <c r="W83" s="152"/>
      <c r="X83" s="153"/>
      <c r="Y83" s="154"/>
    </row>
    <row r="84" spans="1:26" x14ac:dyDescent="0.25">
      <c r="B84" s="148" t="s">
        <v>2</v>
      </c>
      <c r="C84" s="148" t="s">
        <v>228</v>
      </c>
      <c r="D84" s="148" t="s">
        <v>67</v>
      </c>
      <c r="E84" s="155" t="s">
        <v>470</v>
      </c>
      <c r="F84" s="155" t="s">
        <v>471</v>
      </c>
      <c r="G84" s="155" t="s">
        <v>470</v>
      </c>
      <c r="H84" s="155" t="s">
        <v>471</v>
      </c>
      <c r="I84" s="155" t="s">
        <v>470</v>
      </c>
      <c r="J84" s="155" t="s">
        <v>471</v>
      </c>
      <c r="K84" s="155" t="s">
        <v>470</v>
      </c>
      <c r="L84" s="155" t="s">
        <v>471</v>
      </c>
      <c r="M84" s="155" t="s">
        <v>470</v>
      </c>
      <c r="N84" s="155" t="s">
        <v>471</v>
      </c>
      <c r="O84" s="155" t="s">
        <v>470</v>
      </c>
      <c r="P84" s="155" t="s">
        <v>471</v>
      </c>
      <c r="Q84" s="155" t="s">
        <v>470</v>
      </c>
      <c r="R84" s="155" t="s">
        <v>471</v>
      </c>
      <c r="S84" s="155" t="s">
        <v>470</v>
      </c>
      <c r="T84" s="155" t="s">
        <v>471</v>
      </c>
      <c r="U84" s="156"/>
      <c r="V84" s="157" t="s">
        <v>470</v>
      </c>
      <c r="W84" s="158" t="s">
        <v>49</v>
      </c>
      <c r="X84" s="159" t="s">
        <v>471</v>
      </c>
      <c r="Y84" s="160" t="s">
        <v>69</v>
      </c>
    </row>
    <row r="85" spans="1:26" x14ac:dyDescent="0.25">
      <c r="A85">
        <v>1</v>
      </c>
      <c r="B85" s="148" t="s">
        <v>82</v>
      </c>
      <c r="C85" s="148" t="s">
        <v>132</v>
      </c>
      <c r="D85" s="148" t="s">
        <v>152</v>
      </c>
      <c r="E85" s="161">
        <v>6</v>
      </c>
      <c r="F85" s="161">
        <v>3</v>
      </c>
      <c r="G85" s="161">
        <v>6</v>
      </c>
      <c r="H85" s="161">
        <v>4</v>
      </c>
      <c r="I85" s="161">
        <v>6</v>
      </c>
      <c r="J85" s="161">
        <v>5</v>
      </c>
      <c r="K85" s="161">
        <v>6</v>
      </c>
      <c r="L85" s="161">
        <v>2</v>
      </c>
      <c r="M85" s="161">
        <v>4</v>
      </c>
      <c r="N85" s="161">
        <v>2</v>
      </c>
      <c r="O85" s="161">
        <v>5</v>
      </c>
      <c r="P85" s="161">
        <v>3</v>
      </c>
      <c r="Q85" s="161">
        <v>6</v>
      </c>
      <c r="R85" s="161">
        <v>2</v>
      </c>
      <c r="S85" s="161">
        <v>6</v>
      </c>
      <c r="T85" s="161">
        <v>1</v>
      </c>
      <c r="U85" s="162"/>
      <c r="V85" s="163">
        <f>SUM(E85,G85,I85,K85,M85,O85,Q85,S85)</f>
        <v>45</v>
      </c>
      <c r="W85" s="164" t="s">
        <v>49</v>
      </c>
      <c r="X85" s="165">
        <f>SUM(F85,H85,J85,L85,N85,P85,R85,T85)</f>
        <v>22</v>
      </c>
      <c r="Y85" s="166">
        <v>18</v>
      </c>
    </row>
    <row r="86" spans="1:26" x14ac:dyDescent="0.25">
      <c r="F86" s="142"/>
      <c r="G86" s="142"/>
      <c r="H86" s="142"/>
      <c r="I86" s="142"/>
      <c r="J86" s="142"/>
      <c r="K86" s="142"/>
      <c r="L86" s="142"/>
      <c r="M86" s="142"/>
      <c r="N86" s="142"/>
      <c r="O86" s="142"/>
      <c r="P86" s="142"/>
      <c r="Q86" s="142"/>
      <c r="R86" s="142"/>
      <c r="S86" s="142"/>
      <c r="T86" s="142"/>
      <c r="U86" s="142"/>
      <c r="V86" s="142"/>
      <c r="W86" s="83"/>
      <c r="X86" s="83"/>
      <c r="Y86" s="83"/>
    </row>
    <row r="87" spans="1:26" ht="15.75" thickBot="1" x14ac:dyDescent="0.3"/>
    <row r="88" spans="1:26" x14ac:dyDescent="0.25">
      <c r="B88" s="83" t="s">
        <v>105</v>
      </c>
      <c r="E88" s="155">
        <v>1</v>
      </c>
      <c r="F88" s="155"/>
      <c r="G88" s="155">
        <v>2</v>
      </c>
      <c r="H88" s="155"/>
      <c r="I88" s="155">
        <v>3</v>
      </c>
      <c r="J88" s="155"/>
      <c r="K88" s="167">
        <v>4</v>
      </c>
      <c r="L88" s="167"/>
      <c r="M88" s="167">
        <v>5</v>
      </c>
      <c r="N88" s="167"/>
      <c r="O88" s="167">
        <v>6</v>
      </c>
      <c r="P88" s="167"/>
      <c r="Q88" s="167">
        <v>7</v>
      </c>
      <c r="R88" s="167"/>
      <c r="S88" s="167">
        <v>8</v>
      </c>
      <c r="T88" s="167"/>
      <c r="U88" s="150"/>
      <c r="V88" s="151" t="s">
        <v>469</v>
      </c>
      <c r="W88" s="152"/>
      <c r="X88" s="153"/>
      <c r="Y88" s="154"/>
    </row>
    <row r="89" spans="1:26" x14ac:dyDescent="0.25">
      <c r="A89" s="148"/>
      <c r="B89" s="148" t="s">
        <v>2</v>
      </c>
      <c r="C89" s="148" t="s">
        <v>228</v>
      </c>
      <c r="D89" s="148" t="s">
        <v>67</v>
      </c>
      <c r="E89" s="155" t="s">
        <v>470</v>
      </c>
      <c r="F89" s="155" t="s">
        <v>471</v>
      </c>
      <c r="G89" s="155" t="s">
        <v>470</v>
      </c>
      <c r="H89" s="155" t="s">
        <v>471</v>
      </c>
      <c r="I89" s="155" t="s">
        <v>470</v>
      </c>
      <c r="J89" s="155" t="s">
        <v>471</v>
      </c>
      <c r="K89" s="155" t="s">
        <v>470</v>
      </c>
      <c r="L89" s="155" t="s">
        <v>471</v>
      </c>
      <c r="M89" s="155" t="s">
        <v>470</v>
      </c>
      <c r="N89" s="155" t="s">
        <v>471</v>
      </c>
      <c r="O89" s="155" t="s">
        <v>470</v>
      </c>
      <c r="P89" s="155" t="s">
        <v>471</v>
      </c>
      <c r="Q89" s="155" t="s">
        <v>470</v>
      </c>
      <c r="R89" s="155" t="s">
        <v>471</v>
      </c>
      <c r="S89" s="155" t="s">
        <v>470</v>
      </c>
      <c r="T89" s="155" t="s">
        <v>471</v>
      </c>
      <c r="U89" s="156"/>
      <c r="V89" s="157" t="s">
        <v>470</v>
      </c>
      <c r="W89" s="158" t="s">
        <v>49</v>
      </c>
      <c r="X89" s="159" t="s">
        <v>471</v>
      </c>
      <c r="Y89" s="160" t="s">
        <v>69</v>
      </c>
      <c r="Z89" t="s">
        <v>474</v>
      </c>
    </row>
    <row r="90" spans="1:26" x14ac:dyDescent="0.25">
      <c r="A90" s="148">
        <v>1</v>
      </c>
      <c r="B90" s="148" t="s">
        <v>145</v>
      </c>
      <c r="C90" s="148" t="s">
        <v>135</v>
      </c>
      <c r="D90" s="148" t="s">
        <v>105</v>
      </c>
      <c r="E90" s="161">
        <v>5</v>
      </c>
      <c r="F90" s="161">
        <v>3</v>
      </c>
      <c r="G90" s="161">
        <v>6</v>
      </c>
      <c r="H90" s="161">
        <v>4</v>
      </c>
      <c r="I90" s="161">
        <v>6</v>
      </c>
      <c r="J90" s="161">
        <v>5</v>
      </c>
      <c r="K90" s="161">
        <v>4</v>
      </c>
      <c r="L90" s="161">
        <v>2</v>
      </c>
      <c r="M90" s="161">
        <v>6</v>
      </c>
      <c r="N90" s="161">
        <v>4</v>
      </c>
      <c r="O90" s="161">
        <v>6</v>
      </c>
      <c r="P90" s="161">
        <v>4</v>
      </c>
      <c r="Q90" s="161">
        <v>6</v>
      </c>
      <c r="R90" s="161">
        <v>2</v>
      </c>
      <c r="S90" s="161">
        <v>6</v>
      </c>
      <c r="T90" s="161">
        <v>1</v>
      </c>
      <c r="U90" s="162"/>
      <c r="V90" s="163">
        <v>45</v>
      </c>
      <c r="W90" s="164" t="s">
        <v>49</v>
      </c>
      <c r="X90" s="165">
        <v>25</v>
      </c>
      <c r="Y90" s="166">
        <v>29</v>
      </c>
      <c r="Z90" t="s">
        <v>85</v>
      </c>
    </row>
    <row r="91" spans="1:26" x14ac:dyDescent="0.25">
      <c r="A91" s="148">
        <v>2</v>
      </c>
      <c r="B91" s="148" t="s">
        <v>61</v>
      </c>
      <c r="C91" s="148" t="s">
        <v>236</v>
      </c>
      <c r="D91" s="148" t="s">
        <v>105</v>
      </c>
      <c r="E91" s="161">
        <v>6</v>
      </c>
      <c r="F91" s="161">
        <v>3</v>
      </c>
      <c r="G91" s="161">
        <v>6</v>
      </c>
      <c r="H91" s="161">
        <v>4</v>
      </c>
      <c r="I91" s="161">
        <v>5</v>
      </c>
      <c r="J91" s="161">
        <v>4</v>
      </c>
      <c r="K91" s="161">
        <v>6</v>
      </c>
      <c r="L91" s="161">
        <v>2</v>
      </c>
      <c r="M91" s="161">
        <v>5</v>
      </c>
      <c r="N91" s="161">
        <v>4</v>
      </c>
      <c r="O91" s="161">
        <v>5</v>
      </c>
      <c r="P91" s="161">
        <v>4</v>
      </c>
      <c r="Q91" s="161">
        <v>6</v>
      </c>
      <c r="R91" s="161">
        <v>2</v>
      </c>
      <c r="S91" s="161">
        <v>6</v>
      </c>
      <c r="T91" s="161">
        <v>1</v>
      </c>
      <c r="U91" s="162"/>
      <c r="V91" s="163">
        <v>45</v>
      </c>
      <c r="W91" s="164" t="s">
        <v>49</v>
      </c>
      <c r="X91" s="165">
        <v>24</v>
      </c>
      <c r="Y91" s="166">
        <v>31</v>
      </c>
      <c r="Z91" t="s">
        <v>85</v>
      </c>
    </row>
    <row r="92" spans="1:26" x14ac:dyDescent="0.25">
      <c r="A92" s="148">
        <v>3</v>
      </c>
      <c r="B92" s="148" t="s">
        <v>84</v>
      </c>
      <c r="C92" s="148" t="s">
        <v>132</v>
      </c>
      <c r="D92" s="148" t="s">
        <v>105</v>
      </c>
      <c r="E92" s="161">
        <v>6</v>
      </c>
      <c r="F92" s="161">
        <v>3</v>
      </c>
      <c r="G92" s="161">
        <v>6</v>
      </c>
      <c r="H92" s="161">
        <v>4</v>
      </c>
      <c r="I92" s="161">
        <v>4</v>
      </c>
      <c r="J92" s="161">
        <v>4</v>
      </c>
      <c r="K92" s="161">
        <v>6</v>
      </c>
      <c r="L92" s="161">
        <v>2</v>
      </c>
      <c r="M92" s="161">
        <v>5</v>
      </c>
      <c r="N92" s="161">
        <v>3</v>
      </c>
      <c r="O92" s="161">
        <v>6</v>
      </c>
      <c r="P92" s="161">
        <v>4</v>
      </c>
      <c r="Q92" s="161">
        <v>6</v>
      </c>
      <c r="R92" s="161">
        <v>2</v>
      </c>
      <c r="S92" s="161">
        <v>6</v>
      </c>
      <c r="T92" s="161">
        <v>1</v>
      </c>
      <c r="U92" s="162"/>
      <c r="V92" s="163">
        <v>45</v>
      </c>
      <c r="W92" s="164" t="s">
        <v>49</v>
      </c>
      <c r="X92" s="165">
        <v>23</v>
      </c>
      <c r="Y92" s="166">
        <v>37</v>
      </c>
      <c r="Z92" t="s">
        <v>85</v>
      </c>
    </row>
    <row r="93" spans="1:26" x14ac:dyDescent="0.25">
      <c r="A93" s="148">
        <v>4</v>
      </c>
      <c r="B93" s="148" t="s">
        <v>59</v>
      </c>
      <c r="C93" s="148" t="s">
        <v>138</v>
      </c>
      <c r="D93" s="148" t="s">
        <v>105</v>
      </c>
      <c r="E93" s="161">
        <v>5</v>
      </c>
      <c r="F93" s="161">
        <v>3</v>
      </c>
      <c r="G93" s="161">
        <v>6</v>
      </c>
      <c r="H93" s="161">
        <v>4</v>
      </c>
      <c r="I93" s="161">
        <v>6</v>
      </c>
      <c r="J93" s="161">
        <v>5</v>
      </c>
      <c r="K93" s="161">
        <v>4</v>
      </c>
      <c r="L93" s="161">
        <v>2</v>
      </c>
      <c r="M93" s="161">
        <v>5</v>
      </c>
      <c r="N93" s="161">
        <v>3</v>
      </c>
      <c r="O93" s="161">
        <v>6</v>
      </c>
      <c r="P93" s="161">
        <v>4</v>
      </c>
      <c r="Q93" s="161">
        <v>6</v>
      </c>
      <c r="R93" s="161">
        <v>2</v>
      </c>
      <c r="S93" s="161">
        <v>6</v>
      </c>
      <c r="T93" s="161">
        <v>1</v>
      </c>
      <c r="U93" s="162"/>
      <c r="V93" s="163">
        <v>44</v>
      </c>
      <c r="W93" s="164" t="s">
        <v>49</v>
      </c>
      <c r="X93" s="165">
        <v>24</v>
      </c>
      <c r="Y93" s="166">
        <v>35</v>
      </c>
      <c r="Z93" t="s">
        <v>73</v>
      </c>
    </row>
    <row r="94" spans="1:26" x14ac:dyDescent="0.25">
      <c r="A94" s="148">
        <v>5</v>
      </c>
      <c r="B94" s="148" t="s">
        <v>62</v>
      </c>
      <c r="C94" s="148" t="s">
        <v>236</v>
      </c>
      <c r="D94" s="148" t="s">
        <v>105</v>
      </c>
      <c r="E94" s="161">
        <v>6</v>
      </c>
      <c r="F94" s="161">
        <v>3</v>
      </c>
      <c r="G94" s="161">
        <v>6</v>
      </c>
      <c r="H94" s="161">
        <v>4</v>
      </c>
      <c r="I94" s="161">
        <v>4</v>
      </c>
      <c r="J94" s="161">
        <v>4</v>
      </c>
      <c r="K94" s="161">
        <v>4</v>
      </c>
      <c r="L94" s="161">
        <v>2</v>
      </c>
      <c r="M94" s="161">
        <v>4</v>
      </c>
      <c r="N94" s="161">
        <v>3</v>
      </c>
      <c r="O94" s="161">
        <v>5</v>
      </c>
      <c r="P94" s="161">
        <v>3</v>
      </c>
      <c r="Q94" s="161">
        <v>3</v>
      </c>
      <c r="R94" s="161">
        <v>2</v>
      </c>
      <c r="S94" s="161">
        <v>2</v>
      </c>
      <c r="T94" s="161">
        <v>1</v>
      </c>
      <c r="U94" s="162"/>
      <c r="V94" s="163">
        <v>34</v>
      </c>
      <c r="W94" s="164" t="s">
        <v>49</v>
      </c>
      <c r="X94" s="165">
        <v>22</v>
      </c>
      <c r="Y94" s="166">
        <v>15</v>
      </c>
    </row>
    <row r="95" spans="1:26" x14ac:dyDescent="0.25">
      <c r="A95" s="148">
        <v>6</v>
      </c>
      <c r="B95" s="148" t="s">
        <v>133</v>
      </c>
      <c r="C95" s="148" t="s">
        <v>132</v>
      </c>
      <c r="D95" s="148" t="s">
        <v>105</v>
      </c>
      <c r="E95" s="161">
        <v>6</v>
      </c>
      <c r="F95" s="161">
        <v>3</v>
      </c>
      <c r="G95" s="161">
        <v>5</v>
      </c>
      <c r="H95" s="161">
        <v>4</v>
      </c>
      <c r="I95" s="161">
        <v>3</v>
      </c>
      <c r="J95" s="161">
        <v>3</v>
      </c>
      <c r="K95" s="161">
        <v>3</v>
      </c>
      <c r="L95" s="161">
        <v>2</v>
      </c>
      <c r="M95" s="161">
        <v>2</v>
      </c>
      <c r="N95" s="161">
        <v>1</v>
      </c>
      <c r="O95" s="161">
        <v>6</v>
      </c>
      <c r="P95" s="161">
        <v>4</v>
      </c>
      <c r="Q95" s="161">
        <v>3</v>
      </c>
      <c r="R95" s="161">
        <v>2</v>
      </c>
      <c r="S95" s="161">
        <v>6</v>
      </c>
      <c r="T95" s="161">
        <v>1</v>
      </c>
      <c r="U95" s="162"/>
      <c r="V95" s="163">
        <v>34</v>
      </c>
      <c r="W95" s="164" t="s">
        <v>49</v>
      </c>
      <c r="X95" s="165">
        <v>20</v>
      </c>
      <c r="Y95" s="166">
        <v>14</v>
      </c>
    </row>
    <row r="96" spans="1:26" ht="15.75" thickBot="1" x14ac:dyDescent="0.3"/>
    <row r="97" spans="1:26" x14ac:dyDescent="0.25">
      <c r="B97" s="83" t="s">
        <v>106</v>
      </c>
      <c r="E97" s="155">
        <v>1</v>
      </c>
      <c r="F97" s="155"/>
      <c r="G97" s="155">
        <v>2</v>
      </c>
      <c r="H97" s="155"/>
      <c r="I97" s="155">
        <v>3</v>
      </c>
      <c r="J97" s="155"/>
      <c r="K97" s="167">
        <v>4</v>
      </c>
      <c r="L97" s="167"/>
      <c r="M97" s="167">
        <v>5</v>
      </c>
      <c r="N97" s="167"/>
      <c r="O97" s="167">
        <v>6</v>
      </c>
      <c r="P97" s="167"/>
      <c r="Q97" s="167">
        <v>7</v>
      </c>
      <c r="R97" s="167"/>
      <c r="S97" s="167">
        <v>8</v>
      </c>
      <c r="T97" s="167"/>
      <c r="U97" s="150"/>
      <c r="V97" s="151" t="s">
        <v>469</v>
      </c>
      <c r="W97" s="152"/>
      <c r="X97" s="153"/>
      <c r="Y97" s="154"/>
    </row>
    <row r="98" spans="1:26" x14ac:dyDescent="0.25">
      <c r="A98" s="148"/>
      <c r="B98" s="148" t="s">
        <v>2</v>
      </c>
      <c r="C98" s="148" t="s">
        <v>228</v>
      </c>
      <c r="D98" s="148" t="s">
        <v>67</v>
      </c>
      <c r="E98" s="155" t="s">
        <v>470</v>
      </c>
      <c r="F98" s="155" t="s">
        <v>471</v>
      </c>
      <c r="G98" s="155" t="s">
        <v>470</v>
      </c>
      <c r="H98" s="155" t="s">
        <v>471</v>
      </c>
      <c r="I98" s="155" t="s">
        <v>470</v>
      </c>
      <c r="J98" s="155" t="s">
        <v>471</v>
      </c>
      <c r="K98" s="155" t="s">
        <v>470</v>
      </c>
      <c r="L98" s="155" t="s">
        <v>471</v>
      </c>
      <c r="M98" s="155" t="s">
        <v>470</v>
      </c>
      <c r="N98" s="155" t="s">
        <v>471</v>
      </c>
      <c r="O98" s="155" t="s">
        <v>470</v>
      </c>
      <c r="P98" s="155" t="s">
        <v>471</v>
      </c>
      <c r="Q98" s="155" t="s">
        <v>470</v>
      </c>
      <c r="R98" s="155" t="s">
        <v>471</v>
      </c>
      <c r="S98" s="155" t="s">
        <v>470</v>
      </c>
      <c r="T98" s="155" t="s">
        <v>471</v>
      </c>
      <c r="U98" s="156"/>
      <c r="V98" s="157" t="s">
        <v>470</v>
      </c>
      <c r="W98" s="158" t="s">
        <v>49</v>
      </c>
      <c r="X98" s="159" t="s">
        <v>471</v>
      </c>
      <c r="Y98" s="160" t="s">
        <v>69</v>
      </c>
      <c r="Z98" t="s">
        <v>474</v>
      </c>
    </row>
    <row r="99" spans="1:26" x14ac:dyDescent="0.25">
      <c r="A99" s="148">
        <v>1</v>
      </c>
      <c r="B99" s="148" t="s">
        <v>81</v>
      </c>
      <c r="C99" s="148" t="s">
        <v>236</v>
      </c>
      <c r="D99" s="148" t="s">
        <v>106</v>
      </c>
      <c r="E99" s="161">
        <v>5</v>
      </c>
      <c r="F99" s="161">
        <v>3</v>
      </c>
      <c r="G99" s="161">
        <v>4</v>
      </c>
      <c r="H99" s="161">
        <v>4</v>
      </c>
      <c r="I99" s="161">
        <v>5</v>
      </c>
      <c r="J99" s="161">
        <v>4</v>
      </c>
      <c r="K99" s="161">
        <v>6</v>
      </c>
      <c r="L99" s="161">
        <v>2</v>
      </c>
      <c r="M99" s="161">
        <v>4</v>
      </c>
      <c r="N99" s="161">
        <v>2</v>
      </c>
      <c r="O99" s="161">
        <v>4</v>
      </c>
      <c r="P99" s="161">
        <v>2</v>
      </c>
      <c r="Q99" s="161">
        <v>4</v>
      </c>
      <c r="R99" s="161">
        <v>2</v>
      </c>
      <c r="S99" s="161">
        <v>6</v>
      </c>
      <c r="T99" s="161">
        <v>1</v>
      </c>
      <c r="U99" s="162"/>
      <c r="V99" s="163">
        <v>38</v>
      </c>
      <c r="W99" s="164" t="s">
        <v>49</v>
      </c>
      <c r="X99" s="165">
        <v>20</v>
      </c>
      <c r="Y99" s="166">
        <v>14</v>
      </c>
      <c r="Z99" t="s">
        <v>73</v>
      </c>
    </row>
    <row r="100" spans="1:26" x14ac:dyDescent="0.25">
      <c r="A100" s="148">
        <v>2</v>
      </c>
      <c r="B100" s="148" t="s">
        <v>143</v>
      </c>
      <c r="C100" s="148" t="s">
        <v>236</v>
      </c>
      <c r="D100" s="148" t="s">
        <v>106</v>
      </c>
      <c r="E100" s="161">
        <v>6</v>
      </c>
      <c r="F100" s="161">
        <v>3</v>
      </c>
      <c r="G100" s="161">
        <v>6</v>
      </c>
      <c r="H100" s="161">
        <v>4</v>
      </c>
      <c r="I100" s="161">
        <v>3</v>
      </c>
      <c r="J100" s="161">
        <v>3</v>
      </c>
      <c r="K100" s="161">
        <v>6</v>
      </c>
      <c r="L100" s="161">
        <v>2</v>
      </c>
      <c r="M100" s="161">
        <v>3</v>
      </c>
      <c r="N100" s="161">
        <v>3</v>
      </c>
      <c r="O100" s="161">
        <v>2</v>
      </c>
      <c r="P100" s="161">
        <v>1</v>
      </c>
      <c r="Q100" s="161">
        <v>6</v>
      </c>
      <c r="R100" s="161">
        <v>2</v>
      </c>
      <c r="S100" s="161">
        <v>4</v>
      </c>
      <c r="T100" s="161">
        <v>1</v>
      </c>
      <c r="U100" s="162"/>
      <c r="V100" s="163">
        <v>36</v>
      </c>
      <c r="W100" s="164" t="s">
        <v>49</v>
      </c>
      <c r="X100" s="165">
        <v>19</v>
      </c>
      <c r="Y100" s="166">
        <v>36</v>
      </c>
    </row>
    <row r="101" spans="1:26" x14ac:dyDescent="0.25">
      <c r="A101" s="148">
        <v>3</v>
      </c>
      <c r="B101" s="148" t="s">
        <v>339</v>
      </c>
      <c r="C101" s="148" t="s">
        <v>138</v>
      </c>
      <c r="D101" s="148" t="s">
        <v>106</v>
      </c>
      <c r="E101" s="161">
        <v>5</v>
      </c>
      <c r="F101" s="161">
        <v>3</v>
      </c>
      <c r="G101" s="161">
        <v>6</v>
      </c>
      <c r="H101" s="161">
        <v>4</v>
      </c>
      <c r="I101" s="161">
        <v>1</v>
      </c>
      <c r="J101" s="161">
        <v>1</v>
      </c>
      <c r="K101" s="161">
        <v>1</v>
      </c>
      <c r="L101" s="161">
        <v>1</v>
      </c>
      <c r="M101" s="161">
        <v>5</v>
      </c>
      <c r="N101" s="161">
        <v>3</v>
      </c>
      <c r="O101" s="161">
        <v>5</v>
      </c>
      <c r="P101" s="161">
        <v>3</v>
      </c>
      <c r="Q101" s="161">
        <v>5</v>
      </c>
      <c r="R101" s="161">
        <v>2</v>
      </c>
      <c r="S101" s="161">
        <v>6</v>
      </c>
      <c r="T101" s="161">
        <v>1</v>
      </c>
      <c r="U101" s="162"/>
      <c r="V101" s="163">
        <v>34</v>
      </c>
      <c r="W101" s="164" t="s">
        <v>49</v>
      </c>
      <c r="X101" s="165">
        <v>18</v>
      </c>
      <c r="Y101" s="166">
        <v>19</v>
      </c>
    </row>
    <row r="102" spans="1:26" x14ac:dyDescent="0.25">
      <c r="A102" s="148">
        <v>4</v>
      </c>
      <c r="B102" s="148" t="s">
        <v>314</v>
      </c>
      <c r="C102" s="148" t="s">
        <v>138</v>
      </c>
      <c r="D102" s="148" t="s">
        <v>106</v>
      </c>
      <c r="E102" s="161">
        <v>6</v>
      </c>
      <c r="F102" s="161">
        <v>3</v>
      </c>
      <c r="G102" s="161">
        <v>3</v>
      </c>
      <c r="H102" s="161">
        <v>3</v>
      </c>
      <c r="I102" s="161">
        <v>4</v>
      </c>
      <c r="J102" s="161">
        <v>4</v>
      </c>
      <c r="K102" s="161">
        <v>5</v>
      </c>
      <c r="L102" s="161">
        <v>2</v>
      </c>
      <c r="M102" s="161">
        <v>3</v>
      </c>
      <c r="N102" s="161">
        <v>2</v>
      </c>
      <c r="O102" s="161">
        <v>4</v>
      </c>
      <c r="P102" s="161">
        <v>4</v>
      </c>
      <c r="Q102" s="161">
        <v>2</v>
      </c>
      <c r="R102" s="161">
        <v>1</v>
      </c>
      <c r="S102" s="161">
        <v>4</v>
      </c>
      <c r="T102" s="161">
        <v>1</v>
      </c>
      <c r="U102" s="162"/>
      <c r="V102" s="163">
        <v>31</v>
      </c>
      <c r="W102" s="164" t="s">
        <v>49</v>
      </c>
      <c r="X102" s="165">
        <v>20</v>
      </c>
      <c r="Y102" s="166">
        <v>12</v>
      </c>
    </row>
    <row r="103" spans="1:26" x14ac:dyDescent="0.25">
      <c r="A103" s="148">
        <v>5</v>
      </c>
      <c r="B103" s="148" t="s">
        <v>159</v>
      </c>
      <c r="C103" s="148" t="s">
        <v>135</v>
      </c>
      <c r="D103" s="148" t="s">
        <v>106</v>
      </c>
      <c r="E103" s="161">
        <v>4</v>
      </c>
      <c r="F103" s="161">
        <v>3</v>
      </c>
      <c r="G103" s="161">
        <v>4</v>
      </c>
      <c r="H103" s="161">
        <v>3</v>
      </c>
      <c r="I103" s="161">
        <v>5</v>
      </c>
      <c r="J103" s="161">
        <v>4</v>
      </c>
      <c r="K103" s="161">
        <v>5</v>
      </c>
      <c r="L103" s="161">
        <v>2</v>
      </c>
      <c r="M103" s="161">
        <v>3</v>
      </c>
      <c r="N103" s="161">
        <v>2</v>
      </c>
      <c r="O103" s="161">
        <v>2</v>
      </c>
      <c r="P103" s="161">
        <v>2</v>
      </c>
      <c r="Q103" s="161">
        <v>4</v>
      </c>
      <c r="R103" s="161">
        <v>2</v>
      </c>
      <c r="S103" s="161">
        <v>3</v>
      </c>
      <c r="T103" s="161">
        <v>1</v>
      </c>
      <c r="U103" s="162"/>
      <c r="V103" s="163">
        <v>30</v>
      </c>
      <c r="W103" s="164" t="s">
        <v>49</v>
      </c>
      <c r="X103" s="165">
        <v>19</v>
      </c>
      <c r="Y103" s="166">
        <v>11</v>
      </c>
    </row>
    <row r="104" spans="1:26" x14ac:dyDescent="0.25">
      <c r="A104" s="148">
        <v>6</v>
      </c>
      <c r="B104" s="148" t="s">
        <v>340</v>
      </c>
      <c r="C104" s="148" t="s">
        <v>236</v>
      </c>
      <c r="D104" s="148" t="s">
        <v>106</v>
      </c>
      <c r="E104" s="161">
        <v>3</v>
      </c>
      <c r="F104" s="161">
        <v>3</v>
      </c>
      <c r="G104" s="161">
        <v>3</v>
      </c>
      <c r="H104" s="161">
        <v>3</v>
      </c>
      <c r="I104" s="161">
        <v>0</v>
      </c>
      <c r="J104" s="161">
        <v>0</v>
      </c>
      <c r="K104" s="161">
        <v>2</v>
      </c>
      <c r="L104" s="161">
        <v>2</v>
      </c>
      <c r="M104" s="161">
        <v>1</v>
      </c>
      <c r="N104" s="161">
        <v>1</v>
      </c>
      <c r="O104" s="161">
        <v>3</v>
      </c>
      <c r="P104" s="161">
        <v>3</v>
      </c>
      <c r="Q104" s="161">
        <v>3</v>
      </c>
      <c r="R104" s="161">
        <v>2</v>
      </c>
      <c r="S104" s="161">
        <v>3</v>
      </c>
      <c r="T104" s="161">
        <v>1</v>
      </c>
      <c r="U104" s="162"/>
      <c r="V104" s="163">
        <v>18</v>
      </c>
      <c r="W104" s="164" t="s">
        <v>49</v>
      </c>
      <c r="X104" s="165">
        <v>15</v>
      </c>
      <c r="Y104" s="166">
        <v>9</v>
      </c>
    </row>
    <row r="105" spans="1:26" ht="15.75" thickBot="1" x14ac:dyDescent="0.3"/>
    <row r="106" spans="1:26" x14ac:dyDescent="0.25">
      <c r="B106" s="83" t="s">
        <v>107</v>
      </c>
      <c r="E106" s="155">
        <v>1</v>
      </c>
      <c r="F106" s="155"/>
      <c r="G106" s="155">
        <v>2</v>
      </c>
      <c r="H106" s="155"/>
      <c r="I106" s="155">
        <v>3</v>
      </c>
      <c r="J106" s="155"/>
      <c r="K106" s="167">
        <v>4</v>
      </c>
      <c r="L106" s="167"/>
      <c r="M106" s="167">
        <v>5</v>
      </c>
      <c r="N106" s="167"/>
      <c r="O106" s="167">
        <v>6</v>
      </c>
      <c r="P106" s="167"/>
      <c r="Q106" s="167">
        <v>7</v>
      </c>
      <c r="R106" s="167"/>
      <c r="S106" s="167">
        <v>8</v>
      </c>
      <c r="T106" s="167"/>
      <c r="U106" s="150"/>
      <c r="V106" s="151" t="s">
        <v>469</v>
      </c>
      <c r="W106" s="152"/>
      <c r="X106" s="153"/>
      <c r="Y106" s="154"/>
    </row>
    <row r="107" spans="1:26" x14ac:dyDescent="0.25">
      <c r="A107" s="148"/>
      <c r="B107" s="148" t="s">
        <v>2</v>
      </c>
      <c r="C107" s="148" t="s">
        <v>228</v>
      </c>
      <c r="D107" s="148" t="s">
        <v>67</v>
      </c>
      <c r="E107" s="155" t="s">
        <v>470</v>
      </c>
      <c r="F107" s="155" t="s">
        <v>471</v>
      </c>
      <c r="G107" s="155" t="s">
        <v>470</v>
      </c>
      <c r="H107" s="155" t="s">
        <v>471</v>
      </c>
      <c r="I107" s="155" t="s">
        <v>470</v>
      </c>
      <c r="J107" s="155" t="s">
        <v>471</v>
      </c>
      <c r="K107" s="155" t="s">
        <v>470</v>
      </c>
      <c r="L107" s="155" t="s">
        <v>471</v>
      </c>
      <c r="M107" s="155" t="s">
        <v>470</v>
      </c>
      <c r="N107" s="155" t="s">
        <v>471</v>
      </c>
      <c r="O107" s="155" t="s">
        <v>470</v>
      </c>
      <c r="P107" s="155" t="s">
        <v>471</v>
      </c>
      <c r="Q107" s="155" t="s">
        <v>470</v>
      </c>
      <c r="R107" s="155" t="s">
        <v>471</v>
      </c>
      <c r="S107" s="155" t="s">
        <v>470</v>
      </c>
      <c r="T107" s="155" t="s">
        <v>471</v>
      </c>
      <c r="U107" s="156"/>
      <c r="V107" s="157" t="s">
        <v>470</v>
      </c>
      <c r="W107" s="158" t="s">
        <v>49</v>
      </c>
      <c r="X107" s="159" t="s">
        <v>471</v>
      </c>
      <c r="Y107" s="160" t="s">
        <v>69</v>
      </c>
    </row>
    <row r="108" spans="1:26" x14ac:dyDescent="0.25">
      <c r="A108" s="148">
        <v>1</v>
      </c>
      <c r="B108" s="148" t="s">
        <v>301</v>
      </c>
      <c r="C108" s="148" t="s">
        <v>138</v>
      </c>
      <c r="D108" s="148" t="s">
        <v>107</v>
      </c>
      <c r="E108" s="161">
        <v>4</v>
      </c>
      <c r="F108" s="161">
        <v>3</v>
      </c>
      <c r="G108" s="161">
        <v>6</v>
      </c>
      <c r="H108" s="161">
        <v>4</v>
      </c>
      <c r="I108" s="161">
        <v>4</v>
      </c>
      <c r="J108" s="161">
        <v>3</v>
      </c>
      <c r="K108" s="161">
        <v>4</v>
      </c>
      <c r="L108" s="161">
        <v>2</v>
      </c>
      <c r="M108" s="161">
        <v>3</v>
      </c>
      <c r="N108" s="161">
        <v>2</v>
      </c>
      <c r="O108" s="161">
        <v>3</v>
      </c>
      <c r="P108" s="161">
        <v>3</v>
      </c>
      <c r="Q108" s="161">
        <v>4</v>
      </c>
      <c r="R108" s="161">
        <v>2</v>
      </c>
      <c r="S108" s="161">
        <v>6</v>
      </c>
      <c r="T108" s="161">
        <v>1</v>
      </c>
      <c r="U108" s="162"/>
      <c r="V108" s="163">
        <v>34</v>
      </c>
      <c r="W108" s="164" t="s">
        <v>49</v>
      </c>
      <c r="X108" s="165">
        <v>20</v>
      </c>
      <c r="Y108" s="166">
        <v>19</v>
      </c>
    </row>
    <row r="109" spans="1:26" x14ac:dyDescent="0.25">
      <c r="A109" s="148">
        <v>2</v>
      </c>
      <c r="B109" s="148" t="s">
        <v>319</v>
      </c>
      <c r="C109" s="148" t="s">
        <v>138</v>
      </c>
      <c r="D109" s="148" t="s">
        <v>107</v>
      </c>
      <c r="E109" s="161">
        <v>4</v>
      </c>
      <c r="F109" s="161">
        <v>3</v>
      </c>
      <c r="G109" s="161">
        <v>4</v>
      </c>
      <c r="H109" s="161">
        <v>3</v>
      </c>
      <c r="I109" s="161">
        <v>4</v>
      </c>
      <c r="J109" s="161">
        <v>4</v>
      </c>
      <c r="K109" s="161">
        <v>4</v>
      </c>
      <c r="L109" s="161">
        <v>2</v>
      </c>
      <c r="M109" s="161">
        <v>1</v>
      </c>
      <c r="N109" s="161">
        <v>1</v>
      </c>
      <c r="O109" s="161">
        <v>2</v>
      </c>
      <c r="P109" s="161">
        <v>2</v>
      </c>
      <c r="Q109" s="161">
        <v>3</v>
      </c>
      <c r="R109" s="161">
        <v>2</v>
      </c>
      <c r="S109" s="161">
        <v>1</v>
      </c>
      <c r="T109" s="161">
        <v>1</v>
      </c>
      <c r="U109" s="162"/>
      <c r="V109" s="163">
        <v>23</v>
      </c>
      <c r="W109" s="164" t="s">
        <v>49</v>
      </c>
      <c r="X109" s="165">
        <v>18</v>
      </c>
      <c r="Y109" s="166">
        <v>6</v>
      </c>
    </row>
    <row r="110" spans="1:26" x14ac:dyDescent="0.25">
      <c r="A110" s="148">
        <v>3</v>
      </c>
      <c r="B110" s="148" t="s">
        <v>477</v>
      </c>
      <c r="C110" s="148" t="s">
        <v>138</v>
      </c>
      <c r="D110" s="148" t="s">
        <v>107</v>
      </c>
      <c r="E110" s="161">
        <v>3</v>
      </c>
      <c r="F110" s="161">
        <v>2</v>
      </c>
      <c r="G110" s="161">
        <v>2</v>
      </c>
      <c r="H110" s="161">
        <v>2</v>
      </c>
      <c r="I110" s="161">
        <v>2</v>
      </c>
      <c r="J110" s="161">
        <v>2</v>
      </c>
      <c r="K110" s="161">
        <v>5</v>
      </c>
      <c r="L110" s="161">
        <v>2</v>
      </c>
      <c r="M110" s="161">
        <v>2</v>
      </c>
      <c r="N110" s="161">
        <v>1</v>
      </c>
      <c r="O110" s="161">
        <v>3</v>
      </c>
      <c r="P110" s="161">
        <v>2</v>
      </c>
      <c r="Q110" s="161">
        <v>1</v>
      </c>
      <c r="R110" s="161">
        <v>1</v>
      </c>
      <c r="S110" s="161">
        <v>2</v>
      </c>
      <c r="T110" s="161">
        <v>1</v>
      </c>
      <c r="U110" s="162"/>
      <c r="V110" s="163">
        <v>20</v>
      </c>
      <c r="W110" s="164" t="s">
        <v>49</v>
      </c>
      <c r="X110" s="165">
        <v>13</v>
      </c>
      <c r="Y110" s="166">
        <v>1</v>
      </c>
    </row>
    <row r="111" spans="1:26" x14ac:dyDescent="0.25">
      <c r="A111" s="148">
        <v>4</v>
      </c>
      <c r="B111" s="148" t="s">
        <v>327</v>
      </c>
      <c r="C111" s="148" t="s">
        <v>138</v>
      </c>
      <c r="D111" s="148" t="s">
        <v>107</v>
      </c>
      <c r="E111" s="161">
        <v>1</v>
      </c>
      <c r="F111" s="161">
        <v>1</v>
      </c>
      <c r="G111" s="161">
        <v>3</v>
      </c>
      <c r="H111" s="161">
        <v>3</v>
      </c>
      <c r="I111" s="161">
        <v>1</v>
      </c>
      <c r="J111" s="161">
        <v>1</v>
      </c>
      <c r="K111" s="161">
        <v>5</v>
      </c>
      <c r="L111" s="161">
        <v>2</v>
      </c>
      <c r="M111" s="161">
        <v>0</v>
      </c>
      <c r="N111" s="161">
        <v>0</v>
      </c>
      <c r="O111" s="161">
        <v>2</v>
      </c>
      <c r="P111" s="161">
        <v>2</v>
      </c>
      <c r="Q111" s="161">
        <v>3</v>
      </c>
      <c r="R111" s="161">
        <v>2</v>
      </c>
      <c r="S111" s="161">
        <v>5</v>
      </c>
      <c r="T111" s="161">
        <v>1</v>
      </c>
      <c r="U111" s="162"/>
      <c r="V111" s="163">
        <v>20</v>
      </c>
      <c r="W111" s="164" t="s">
        <v>49</v>
      </c>
      <c r="X111" s="165">
        <v>12</v>
      </c>
      <c r="Y111" s="166">
        <v>11</v>
      </c>
    </row>
    <row r="112" spans="1:26" x14ac:dyDescent="0.25">
      <c r="A112" s="148">
        <v>5</v>
      </c>
      <c r="B112" s="148" t="s">
        <v>103</v>
      </c>
      <c r="C112" s="148" t="s">
        <v>138</v>
      </c>
      <c r="D112" s="148" t="s">
        <v>107</v>
      </c>
      <c r="E112" s="161">
        <v>0</v>
      </c>
      <c r="F112" s="161">
        <v>0</v>
      </c>
      <c r="G112" s="161">
        <v>3</v>
      </c>
      <c r="H112" s="161">
        <v>2</v>
      </c>
      <c r="I112" s="161">
        <v>1</v>
      </c>
      <c r="J112" s="161">
        <v>1</v>
      </c>
      <c r="K112" s="161">
        <v>0</v>
      </c>
      <c r="L112" s="161">
        <v>0</v>
      </c>
      <c r="M112" s="161">
        <v>1</v>
      </c>
      <c r="N112" s="161">
        <v>1</v>
      </c>
      <c r="O112" s="161">
        <v>2</v>
      </c>
      <c r="P112" s="161">
        <v>1</v>
      </c>
      <c r="Q112" s="161">
        <v>2</v>
      </c>
      <c r="R112" s="161">
        <v>2</v>
      </c>
      <c r="S112" s="161">
        <v>1</v>
      </c>
      <c r="T112" s="161">
        <v>1</v>
      </c>
      <c r="U112" s="162"/>
      <c r="V112" s="163">
        <v>10</v>
      </c>
      <c r="W112" s="164" t="s">
        <v>49</v>
      </c>
      <c r="X112" s="165">
        <v>8</v>
      </c>
      <c r="Y112" s="166">
        <v>3</v>
      </c>
    </row>
    <row r="114" spans="1:26" ht="15.75" thickBot="1" x14ac:dyDescent="0.3">
      <c r="A114" t="s">
        <v>468</v>
      </c>
    </row>
    <row r="115" spans="1:26" x14ac:dyDescent="0.25">
      <c r="B115" s="83" t="s">
        <v>108</v>
      </c>
      <c r="E115" s="308">
        <v>1</v>
      </c>
      <c r="F115" s="309"/>
      <c r="G115" s="308">
        <v>2</v>
      </c>
      <c r="H115" s="309"/>
      <c r="I115" s="308">
        <v>3</v>
      </c>
      <c r="J115" s="309"/>
      <c r="K115" s="308">
        <v>4</v>
      </c>
      <c r="L115" s="309"/>
      <c r="M115" s="308">
        <v>5</v>
      </c>
      <c r="N115" s="309"/>
      <c r="O115" s="308">
        <v>6</v>
      </c>
      <c r="P115" s="309"/>
      <c r="Q115" s="308">
        <v>7</v>
      </c>
      <c r="R115" s="309"/>
      <c r="S115" s="308">
        <v>8</v>
      </c>
      <c r="T115" s="309"/>
      <c r="U115" s="150"/>
      <c r="V115" s="151" t="s">
        <v>469</v>
      </c>
      <c r="W115" s="152"/>
      <c r="X115" s="153"/>
      <c r="Y115" s="154"/>
    </row>
    <row r="116" spans="1:26" x14ac:dyDescent="0.25">
      <c r="A116" s="148"/>
      <c r="B116" s="148" t="s">
        <v>2</v>
      </c>
      <c r="C116" s="148" t="s">
        <v>228</v>
      </c>
      <c r="D116" s="148" t="s">
        <v>67</v>
      </c>
      <c r="E116" s="155" t="s">
        <v>470</v>
      </c>
      <c r="F116" s="155" t="s">
        <v>471</v>
      </c>
      <c r="G116" s="155" t="s">
        <v>470</v>
      </c>
      <c r="H116" s="155" t="s">
        <v>471</v>
      </c>
      <c r="I116" s="155" t="s">
        <v>470</v>
      </c>
      <c r="J116" s="155" t="s">
        <v>471</v>
      </c>
      <c r="K116" s="155" t="s">
        <v>470</v>
      </c>
      <c r="L116" s="155" t="s">
        <v>471</v>
      </c>
      <c r="M116" s="155" t="s">
        <v>470</v>
      </c>
      <c r="N116" s="155" t="s">
        <v>471</v>
      </c>
      <c r="O116" s="155" t="s">
        <v>470</v>
      </c>
      <c r="P116" s="155" t="s">
        <v>471</v>
      </c>
      <c r="Q116" s="155" t="s">
        <v>470</v>
      </c>
      <c r="R116" s="155" t="s">
        <v>471</v>
      </c>
      <c r="S116" s="155" t="s">
        <v>470</v>
      </c>
      <c r="T116" s="155" t="s">
        <v>471</v>
      </c>
      <c r="U116" s="156"/>
      <c r="V116" s="157" t="s">
        <v>470</v>
      </c>
      <c r="W116" s="158" t="s">
        <v>49</v>
      </c>
      <c r="X116" s="159" t="s">
        <v>471</v>
      </c>
      <c r="Y116" s="160" t="s">
        <v>69</v>
      </c>
      <c r="Z116" t="s">
        <v>474</v>
      </c>
    </row>
    <row r="117" spans="1:26" x14ac:dyDescent="0.25">
      <c r="A117" s="148">
        <v>1</v>
      </c>
      <c r="B117" s="148" t="s">
        <v>90</v>
      </c>
      <c r="C117" s="148" t="s">
        <v>236</v>
      </c>
      <c r="D117" s="148" t="s">
        <v>108</v>
      </c>
      <c r="E117" s="161">
        <v>6</v>
      </c>
      <c r="F117" s="161">
        <v>3</v>
      </c>
      <c r="G117" s="161">
        <v>6</v>
      </c>
      <c r="H117" s="161">
        <v>4</v>
      </c>
      <c r="I117" s="161">
        <v>6</v>
      </c>
      <c r="J117" s="161">
        <v>5</v>
      </c>
      <c r="K117" s="161">
        <v>6</v>
      </c>
      <c r="L117" s="161">
        <v>2</v>
      </c>
      <c r="M117" s="161">
        <v>6</v>
      </c>
      <c r="N117" s="161">
        <v>4</v>
      </c>
      <c r="O117" s="161">
        <v>6</v>
      </c>
      <c r="P117" s="161">
        <v>4</v>
      </c>
      <c r="Q117" s="161">
        <v>6</v>
      </c>
      <c r="R117" s="161">
        <v>2</v>
      </c>
      <c r="S117" s="161">
        <v>6</v>
      </c>
      <c r="T117" s="161">
        <v>1</v>
      </c>
      <c r="U117" s="162"/>
      <c r="V117" s="163">
        <v>48</v>
      </c>
      <c r="W117" s="164" t="s">
        <v>49</v>
      </c>
      <c r="X117" s="165">
        <v>25</v>
      </c>
      <c r="Y117" s="166">
        <v>33</v>
      </c>
      <c r="Z117" t="s">
        <v>85</v>
      </c>
    </row>
    <row r="118" spans="1:26" x14ac:dyDescent="0.25">
      <c r="A118" s="148">
        <v>2</v>
      </c>
      <c r="B118" s="148" t="s">
        <v>80</v>
      </c>
      <c r="C118" s="148" t="s">
        <v>274</v>
      </c>
      <c r="D118" s="148" t="s">
        <v>108</v>
      </c>
      <c r="E118" s="161">
        <v>6</v>
      </c>
      <c r="F118" s="161">
        <v>3</v>
      </c>
      <c r="G118" s="161">
        <v>6</v>
      </c>
      <c r="H118" s="161">
        <v>4</v>
      </c>
      <c r="I118" s="161">
        <v>6</v>
      </c>
      <c r="J118" s="161">
        <v>5</v>
      </c>
      <c r="K118" s="161">
        <v>6</v>
      </c>
      <c r="L118" s="161">
        <v>2</v>
      </c>
      <c r="M118" s="161">
        <v>6</v>
      </c>
      <c r="N118" s="161">
        <v>4</v>
      </c>
      <c r="O118" s="161">
        <v>6</v>
      </c>
      <c r="P118" s="161">
        <v>4</v>
      </c>
      <c r="Q118" s="161">
        <v>6</v>
      </c>
      <c r="R118" s="161">
        <v>2</v>
      </c>
      <c r="S118" s="161">
        <v>6</v>
      </c>
      <c r="T118" s="161">
        <v>1</v>
      </c>
      <c r="U118" s="162"/>
      <c r="V118" s="163">
        <v>48</v>
      </c>
      <c r="W118" s="164" t="s">
        <v>49</v>
      </c>
      <c r="X118" s="165">
        <v>25</v>
      </c>
      <c r="Y118" s="166">
        <v>24</v>
      </c>
      <c r="Z118" t="s">
        <v>85</v>
      </c>
    </row>
    <row r="119" spans="1:26" x14ac:dyDescent="0.25">
      <c r="A119" s="148">
        <v>3</v>
      </c>
      <c r="B119" s="148" t="s">
        <v>93</v>
      </c>
      <c r="C119" s="148" t="s">
        <v>138</v>
      </c>
      <c r="D119" s="148" t="s">
        <v>108</v>
      </c>
      <c r="E119" s="161">
        <v>6</v>
      </c>
      <c r="F119" s="161">
        <v>3</v>
      </c>
      <c r="G119" s="161">
        <v>5</v>
      </c>
      <c r="H119" s="161">
        <v>4</v>
      </c>
      <c r="I119" s="161">
        <v>6</v>
      </c>
      <c r="J119" s="161">
        <v>5</v>
      </c>
      <c r="K119" s="161">
        <v>6</v>
      </c>
      <c r="L119" s="161">
        <v>2</v>
      </c>
      <c r="M119" s="161">
        <v>6</v>
      </c>
      <c r="N119" s="161">
        <v>4</v>
      </c>
      <c r="O119" s="161">
        <v>6</v>
      </c>
      <c r="P119" s="161">
        <v>4</v>
      </c>
      <c r="Q119" s="161">
        <v>6</v>
      </c>
      <c r="R119" s="161">
        <v>2</v>
      </c>
      <c r="S119" s="161">
        <v>6</v>
      </c>
      <c r="T119" s="161">
        <v>1</v>
      </c>
      <c r="U119" s="162"/>
      <c r="V119" s="163">
        <v>47</v>
      </c>
      <c r="W119" s="164" t="s">
        <v>49</v>
      </c>
      <c r="X119" s="165">
        <v>25</v>
      </c>
      <c r="Y119" s="166">
        <v>23</v>
      </c>
      <c r="Z119" t="s">
        <v>73</v>
      </c>
    </row>
    <row r="120" spans="1:26" x14ac:dyDescent="0.25">
      <c r="A120" s="148">
        <v>4</v>
      </c>
      <c r="B120" s="148" t="s">
        <v>86</v>
      </c>
      <c r="C120" s="148" t="s">
        <v>132</v>
      </c>
      <c r="D120" s="148" t="s">
        <v>108</v>
      </c>
      <c r="E120" s="161">
        <v>6</v>
      </c>
      <c r="F120" s="161">
        <v>3</v>
      </c>
      <c r="G120" s="161">
        <v>6</v>
      </c>
      <c r="H120" s="161">
        <v>4</v>
      </c>
      <c r="I120" s="161">
        <v>6</v>
      </c>
      <c r="J120" s="161">
        <v>5</v>
      </c>
      <c r="K120" s="161">
        <v>6</v>
      </c>
      <c r="L120" s="161">
        <v>2</v>
      </c>
      <c r="M120" s="161">
        <v>5</v>
      </c>
      <c r="N120" s="161">
        <v>3</v>
      </c>
      <c r="O120" s="161">
        <v>6</v>
      </c>
      <c r="P120" s="161">
        <v>4</v>
      </c>
      <c r="Q120" s="161">
        <v>6</v>
      </c>
      <c r="R120" s="161">
        <v>2</v>
      </c>
      <c r="S120" s="161">
        <v>6</v>
      </c>
      <c r="T120" s="161">
        <v>1</v>
      </c>
      <c r="U120" s="162"/>
      <c r="V120" s="163">
        <v>47</v>
      </c>
      <c r="W120" s="164" t="s">
        <v>49</v>
      </c>
      <c r="X120" s="165">
        <v>24</v>
      </c>
      <c r="Y120" s="166">
        <v>33</v>
      </c>
      <c r="Z120" t="s">
        <v>73</v>
      </c>
    </row>
    <row r="121" spans="1:26" x14ac:dyDescent="0.25">
      <c r="A121" s="148">
        <v>5</v>
      </c>
      <c r="B121" s="148" t="s">
        <v>224</v>
      </c>
      <c r="C121" s="148" t="s">
        <v>132</v>
      </c>
      <c r="D121" s="148" t="s">
        <v>108</v>
      </c>
      <c r="E121" s="161">
        <v>6</v>
      </c>
      <c r="F121" s="161">
        <v>3</v>
      </c>
      <c r="G121" s="161">
        <v>6</v>
      </c>
      <c r="H121" s="161">
        <v>4</v>
      </c>
      <c r="I121" s="161">
        <v>5</v>
      </c>
      <c r="J121" s="161">
        <v>4</v>
      </c>
      <c r="K121" s="161">
        <v>6</v>
      </c>
      <c r="L121" s="161">
        <v>2</v>
      </c>
      <c r="M121" s="161">
        <v>6</v>
      </c>
      <c r="N121" s="161">
        <v>4</v>
      </c>
      <c r="O121" s="161">
        <v>6</v>
      </c>
      <c r="P121" s="161">
        <v>4</v>
      </c>
      <c r="Q121" s="161">
        <v>5</v>
      </c>
      <c r="R121" s="161">
        <v>2</v>
      </c>
      <c r="S121" s="161">
        <v>6</v>
      </c>
      <c r="T121" s="161">
        <v>1</v>
      </c>
      <c r="U121" s="162"/>
      <c r="V121" s="163">
        <v>46</v>
      </c>
      <c r="W121" s="164" t="s">
        <v>49</v>
      </c>
      <c r="X121" s="165">
        <v>24</v>
      </c>
      <c r="Y121" s="166">
        <v>26</v>
      </c>
      <c r="Z121" t="s">
        <v>73</v>
      </c>
    </row>
    <row r="122" spans="1:26" x14ac:dyDescent="0.25">
      <c r="A122" s="148">
        <v>6</v>
      </c>
      <c r="B122" s="148" t="s">
        <v>98</v>
      </c>
      <c r="C122" s="148" t="s">
        <v>274</v>
      </c>
      <c r="D122" s="148" t="s">
        <v>108</v>
      </c>
      <c r="E122" s="161">
        <v>6</v>
      </c>
      <c r="F122" s="161">
        <v>3</v>
      </c>
      <c r="G122" s="161">
        <v>6</v>
      </c>
      <c r="H122" s="161">
        <v>4</v>
      </c>
      <c r="I122" s="161">
        <v>4</v>
      </c>
      <c r="J122" s="161">
        <v>4</v>
      </c>
      <c r="K122" s="161">
        <v>5</v>
      </c>
      <c r="L122" s="161">
        <v>2</v>
      </c>
      <c r="M122" s="161">
        <v>6</v>
      </c>
      <c r="N122" s="161">
        <v>4</v>
      </c>
      <c r="O122" s="161">
        <v>6</v>
      </c>
      <c r="P122" s="161">
        <v>4</v>
      </c>
      <c r="Q122" s="161">
        <v>6</v>
      </c>
      <c r="R122" s="161">
        <v>2</v>
      </c>
      <c r="S122" s="161">
        <v>5</v>
      </c>
      <c r="T122" s="161">
        <v>1</v>
      </c>
      <c r="U122" s="162"/>
      <c r="V122" s="163">
        <v>44</v>
      </c>
      <c r="W122" s="164" t="s">
        <v>49</v>
      </c>
      <c r="X122" s="165">
        <v>24</v>
      </c>
      <c r="Y122" s="166">
        <v>28</v>
      </c>
    </row>
    <row r="123" spans="1:26" x14ac:dyDescent="0.25">
      <c r="A123" s="148">
        <v>7</v>
      </c>
      <c r="B123" s="148" t="s">
        <v>145</v>
      </c>
      <c r="C123" s="148" t="s">
        <v>135</v>
      </c>
      <c r="D123" s="148" t="s">
        <v>108</v>
      </c>
      <c r="E123" s="161">
        <v>6</v>
      </c>
      <c r="F123" s="161">
        <v>3</v>
      </c>
      <c r="G123" s="161">
        <v>5</v>
      </c>
      <c r="H123" s="161">
        <v>3</v>
      </c>
      <c r="I123" s="161">
        <v>4</v>
      </c>
      <c r="J123" s="161">
        <v>4</v>
      </c>
      <c r="K123" s="161">
        <v>6</v>
      </c>
      <c r="L123" s="161">
        <v>2</v>
      </c>
      <c r="M123" s="161">
        <v>3</v>
      </c>
      <c r="N123" s="161">
        <v>2</v>
      </c>
      <c r="O123" s="161">
        <v>4</v>
      </c>
      <c r="P123" s="161">
        <v>4</v>
      </c>
      <c r="Q123" s="161">
        <v>5</v>
      </c>
      <c r="R123" s="161">
        <v>2</v>
      </c>
      <c r="S123" s="161">
        <v>5</v>
      </c>
      <c r="T123" s="161">
        <v>1</v>
      </c>
      <c r="U123" s="162"/>
      <c r="V123" s="163">
        <v>38</v>
      </c>
      <c r="W123" s="164" t="s">
        <v>49</v>
      </c>
      <c r="X123" s="165">
        <v>21</v>
      </c>
      <c r="Y123" s="166">
        <v>30</v>
      </c>
    </row>
    <row r="124" spans="1:26" x14ac:dyDescent="0.25">
      <c r="A124" s="148">
        <v>8</v>
      </c>
      <c r="B124" s="148" t="s">
        <v>285</v>
      </c>
      <c r="C124" s="148" t="s">
        <v>132</v>
      </c>
      <c r="D124" s="148" t="s">
        <v>108</v>
      </c>
      <c r="E124" s="161">
        <v>4</v>
      </c>
      <c r="F124" s="161">
        <v>2</v>
      </c>
      <c r="G124" s="161">
        <v>6</v>
      </c>
      <c r="H124" s="161">
        <v>4</v>
      </c>
      <c r="I124" s="161">
        <v>4</v>
      </c>
      <c r="J124" s="161">
        <v>3</v>
      </c>
      <c r="K124" s="161">
        <v>5</v>
      </c>
      <c r="L124" s="161">
        <v>2</v>
      </c>
      <c r="M124" s="161">
        <v>6</v>
      </c>
      <c r="N124" s="161">
        <v>4</v>
      </c>
      <c r="O124" s="161">
        <v>5</v>
      </c>
      <c r="P124" s="161">
        <v>3</v>
      </c>
      <c r="Q124" s="161">
        <v>3</v>
      </c>
      <c r="R124" s="161">
        <v>2</v>
      </c>
      <c r="S124" s="161">
        <v>5</v>
      </c>
      <c r="T124" s="161">
        <v>1</v>
      </c>
      <c r="U124" s="162"/>
      <c r="V124" s="163">
        <v>38</v>
      </c>
      <c r="W124" s="164" t="s">
        <v>49</v>
      </c>
      <c r="X124" s="165">
        <v>21</v>
      </c>
      <c r="Y124" s="166">
        <v>22</v>
      </c>
    </row>
    <row r="125" spans="1:26" x14ac:dyDescent="0.25">
      <c r="A125" s="148">
        <v>9</v>
      </c>
      <c r="B125" s="148" t="s">
        <v>92</v>
      </c>
      <c r="C125" s="148" t="s">
        <v>236</v>
      </c>
      <c r="D125" s="148" t="s">
        <v>108</v>
      </c>
      <c r="E125" s="161">
        <v>4</v>
      </c>
      <c r="F125" s="161">
        <v>3</v>
      </c>
      <c r="G125" s="161">
        <v>5</v>
      </c>
      <c r="H125" s="161">
        <v>4</v>
      </c>
      <c r="I125" s="161">
        <v>4</v>
      </c>
      <c r="J125" s="161">
        <v>4</v>
      </c>
      <c r="K125" s="161">
        <v>5</v>
      </c>
      <c r="L125" s="161">
        <v>2</v>
      </c>
      <c r="M125" s="161">
        <v>4</v>
      </c>
      <c r="N125" s="161">
        <v>4</v>
      </c>
      <c r="O125" s="161">
        <v>4</v>
      </c>
      <c r="P125" s="161">
        <v>3</v>
      </c>
      <c r="Q125" s="161">
        <v>5</v>
      </c>
      <c r="R125" s="161">
        <v>2</v>
      </c>
      <c r="S125" s="161">
        <v>6</v>
      </c>
      <c r="T125" s="161">
        <v>1</v>
      </c>
      <c r="U125" s="162"/>
      <c r="V125" s="163">
        <v>37</v>
      </c>
      <c r="W125" s="164" t="s">
        <v>49</v>
      </c>
      <c r="X125" s="165">
        <v>23</v>
      </c>
      <c r="Y125" s="166">
        <v>29</v>
      </c>
    </row>
    <row r="126" spans="1:26" x14ac:dyDescent="0.25">
      <c r="A126" s="148">
        <v>10</v>
      </c>
      <c r="B126" s="148" t="s">
        <v>475</v>
      </c>
      <c r="C126" s="148" t="s">
        <v>236</v>
      </c>
      <c r="D126" s="148" t="s">
        <v>108</v>
      </c>
      <c r="E126" s="161">
        <v>6</v>
      </c>
      <c r="F126" s="161">
        <v>3</v>
      </c>
      <c r="G126" s="161">
        <v>2</v>
      </c>
      <c r="H126" s="161">
        <v>2</v>
      </c>
      <c r="I126" s="161">
        <v>3</v>
      </c>
      <c r="J126" s="161">
        <v>3</v>
      </c>
      <c r="K126" s="161">
        <v>3</v>
      </c>
      <c r="L126" s="161">
        <v>2</v>
      </c>
      <c r="M126" s="161">
        <v>4</v>
      </c>
      <c r="N126" s="161">
        <v>2</v>
      </c>
      <c r="O126" s="161">
        <v>4</v>
      </c>
      <c r="P126" s="161">
        <v>3</v>
      </c>
      <c r="Q126" s="161">
        <v>4</v>
      </c>
      <c r="R126" s="161">
        <v>2</v>
      </c>
      <c r="S126" s="161">
        <v>4</v>
      </c>
      <c r="T126" s="161">
        <v>1</v>
      </c>
      <c r="U126" s="162"/>
      <c r="V126" s="163">
        <v>30</v>
      </c>
      <c r="W126" s="164" t="s">
        <v>49</v>
      </c>
      <c r="X126" s="165">
        <v>18</v>
      </c>
      <c r="Y126" s="166">
        <v>12</v>
      </c>
    </row>
    <row r="127" spans="1:26" ht="15.75" thickBot="1" x14ac:dyDescent="0.3"/>
    <row r="128" spans="1:26" x14ac:dyDescent="0.25">
      <c r="B128" s="83" t="s">
        <v>109</v>
      </c>
      <c r="E128" s="155">
        <v>1</v>
      </c>
      <c r="F128" s="155"/>
      <c r="G128" s="155">
        <v>2</v>
      </c>
      <c r="H128" s="155"/>
      <c r="I128" s="155">
        <v>3</v>
      </c>
      <c r="J128" s="155"/>
      <c r="K128" s="167">
        <v>4</v>
      </c>
      <c r="L128" s="167"/>
      <c r="M128" s="167">
        <v>5</v>
      </c>
      <c r="N128" s="167"/>
      <c r="O128" s="167">
        <v>6</v>
      </c>
      <c r="P128" s="167"/>
      <c r="Q128" s="167">
        <v>7</v>
      </c>
      <c r="R128" s="167"/>
      <c r="S128" s="167">
        <v>8</v>
      </c>
      <c r="T128" s="167"/>
      <c r="U128" s="150"/>
      <c r="V128" s="151" t="s">
        <v>469</v>
      </c>
      <c r="W128" s="152"/>
      <c r="X128" s="153"/>
      <c r="Y128" s="154"/>
    </row>
    <row r="129" spans="1:25" x14ac:dyDescent="0.25">
      <c r="A129" s="148"/>
      <c r="B129" s="148" t="s">
        <v>2</v>
      </c>
      <c r="C129" s="148" t="s">
        <v>228</v>
      </c>
      <c r="D129" s="148" t="s">
        <v>67</v>
      </c>
      <c r="E129" s="155" t="s">
        <v>470</v>
      </c>
      <c r="F129" s="155" t="s">
        <v>471</v>
      </c>
      <c r="G129" s="155" t="s">
        <v>470</v>
      </c>
      <c r="H129" s="155" t="s">
        <v>471</v>
      </c>
      <c r="I129" s="155" t="s">
        <v>470</v>
      </c>
      <c r="J129" s="155" t="s">
        <v>471</v>
      </c>
      <c r="K129" s="155" t="s">
        <v>470</v>
      </c>
      <c r="L129" s="155" t="s">
        <v>471</v>
      </c>
      <c r="M129" s="155" t="s">
        <v>470</v>
      </c>
      <c r="N129" s="155" t="s">
        <v>471</v>
      </c>
      <c r="O129" s="155" t="s">
        <v>470</v>
      </c>
      <c r="P129" s="155" t="s">
        <v>471</v>
      </c>
      <c r="Q129" s="155" t="s">
        <v>470</v>
      </c>
      <c r="R129" s="155" t="s">
        <v>471</v>
      </c>
      <c r="S129" s="155" t="s">
        <v>470</v>
      </c>
      <c r="T129" s="155" t="s">
        <v>471</v>
      </c>
      <c r="U129" s="156"/>
      <c r="V129" s="157" t="s">
        <v>470</v>
      </c>
      <c r="W129" s="158" t="s">
        <v>49</v>
      </c>
      <c r="X129" s="159" t="s">
        <v>471</v>
      </c>
      <c r="Y129" s="160" t="s">
        <v>69</v>
      </c>
    </row>
    <row r="130" spans="1:25" x14ac:dyDescent="0.25">
      <c r="A130" s="148">
        <v>1</v>
      </c>
      <c r="B130" s="148" t="s">
        <v>74</v>
      </c>
      <c r="C130" s="148" t="s">
        <v>132</v>
      </c>
      <c r="D130" s="148" t="s">
        <v>109</v>
      </c>
      <c r="E130" s="161">
        <v>6</v>
      </c>
      <c r="F130" s="161">
        <v>3</v>
      </c>
      <c r="G130" s="161">
        <v>6</v>
      </c>
      <c r="H130" s="161">
        <v>4</v>
      </c>
      <c r="I130" s="161">
        <v>6</v>
      </c>
      <c r="J130" s="161">
        <v>5</v>
      </c>
      <c r="K130" s="161">
        <v>5</v>
      </c>
      <c r="L130" s="161">
        <v>2</v>
      </c>
      <c r="M130" s="161">
        <v>5</v>
      </c>
      <c r="N130" s="161">
        <v>3</v>
      </c>
      <c r="O130" s="161">
        <v>6</v>
      </c>
      <c r="P130" s="161">
        <v>4</v>
      </c>
      <c r="Q130" s="161">
        <v>4</v>
      </c>
      <c r="R130" s="161">
        <v>2</v>
      </c>
      <c r="S130" s="161">
        <v>5</v>
      </c>
      <c r="T130" s="161">
        <v>1</v>
      </c>
      <c r="U130" s="162"/>
      <c r="V130" s="163">
        <v>43</v>
      </c>
      <c r="W130" s="164" t="s">
        <v>49</v>
      </c>
      <c r="X130" s="165">
        <v>24</v>
      </c>
      <c r="Y130" s="166">
        <v>23</v>
      </c>
    </row>
    <row r="131" spans="1:25" x14ac:dyDescent="0.25">
      <c r="A131" s="148">
        <v>2</v>
      </c>
      <c r="B131" s="148" t="s">
        <v>71</v>
      </c>
      <c r="C131" s="148" t="s">
        <v>135</v>
      </c>
      <c r="D131" s="148" t="s">
        <v>109</v>
      </c>
      <c r="E131" s="161">
        <v>5</v>
      </c>
      <c r="F131" s="161">
        <v>3</v>
      </c>
      <c r="G131" s="161">
        <v>4</v>
      </c>
      <c r="H131" s="161">
        <v>3</v>
      </c>
      <c r="I131" s="161">
        <v>5</v>
      </c>
      <c r="J131" s="161">
        <v>5</v>
      </c>
      <c r="K131" s="161">
        <v>6</v>
      </c>
      <c r="L131" s="161">
        <v>2</v>
      </c>
      <c r="M131" s="161">
        <v>6</v>
      </c>
      <c r="N131" s="161">
        <v>4</v>
      </c>
      <c r="O131" s="161">
        <v>5</v>
      </c>
      <c r="P131" s="161">
        <v>4</v>
      </c>
      <c r="Q131" s="161">
        <v>4</v>
      </c>
      <c r="R131" s="161">
        <v>2</v>
      </c>
      <c r="S131" s="161">
        <v>6</v>
      </c>
      <c r="T131" s="161">
        <v>1</v>
      </c>
      <c r="U131" s="162"/>
      <c r="V131" s="163">
        <v>41</v>
      </c>
      <c r="W131" s="164" t="s">
        <v>49</v>
      </c>
      <c r="X131" s="165">
        <v>24</v>
      </c>
      <c r="Y131" s="166">
        <v>13</v>
      </c>
    </row>
    <row r="132" spans="1:25" x14ac:dyDescent="0.25">
      <c r="A132" s="148">
        <v>3</v>
      </c>
      <c r="B132" s="148" t="s">
        <v>476</v>
      </c>
      <c r="C132" s="148" t="s">
        <v>236</v>
      </c>
      <c r="D132" s="148" t="s">
        <v>109</v>
      </c>
      <c r="E132" s="161">
        <v>5</v>
      </c>
      <c r="F132" s="161">
        <v>3</v>
      </c>
      <c r="G132" s="161">
        <v>4</v>
      </c>
      <c r="H132" s="161">
        <v>3</v>
      </c>
      <c r="I132" s="161">
        <v>3</v>
      </c>
      <c r="J132" s="161">
        <v>3</v>
      </c>
      <c r="K132" s="161">
        <v>5</v>
      </c>
      <c r="L132" s="161">
        <v>2</v>
      </c>
      <c r="M132" s="161">
        <v>6</v>
      </c>
      <c r="N132" s="161">
        <v>4</v>
      </c>
      <c r="O132" s="161">
        <v>5</v>
      </c>
      <c r="P132" s="161">
        <v>4</v>
      </c>
      <c r="Q132" s="161">
        <v>5</v>
      </c>
      <c r="R132" s="161">
        <v>2</v>
      </c>
      <c r="S132" s="161">
        <v>5</v>
      </c>
      <c r="T132" s="161">
        <v>1</v>
      </c>
      <c r="U132" s="162"/>
      <c r="V132" s="163">
        <v>38</v>
      </c>
      <c r="W132" s="164" t="s">
        <v>49</v>
      </c>
      <c r="X132" s="165">
        <v>22</v>
      </c>
      <c r="Y132" s="166">
        <v>23</v>
      </c>
    </row>
    <row r="133" spans="1:25" x14ac:dyDescent="0.25">
      <c r="A133" s="148">
        <v>4</v>
      </c>
      <c r="B133" s="148" t="s">
        <v>316</v>
      </c>
      <c r="C133" s="148" t="s">
        <v>138</v>
      </c>
      <c r="D133" s="148" t="s">
        <v>109</v>
      </c>
      <c r="E133" s="161">
        <v>4</v>
      </c>
      <c r="F133" s="161">
        <v>3</v>
      </c>
      <c r="G133" s="161">
        <v>5</v>
      </c>
      <c r="H133" s="161">
        <v>3</v>
      </c>
      <c r="I133" s="161">
        <v>3</v>
      </c>
      <c r="J133" s="161">
        <v>3</v>
      </c>
      <c r="K133" s="161">
        <v>6</v>
      </c>
      <c r="L133" s="161">
        <v>2</v>
      </c>
      <c r="M133" s="161">
        <v>4</v>
      </c>
      <c r="N133" s="161">
        <v>4</v>
      </c>
      <c r="O133" s="161">
        <v>4</v>
      </c>
      <c r="P133" s="161">
        <v>2</v>
      </c>
      <c r="Q133" s="161">
        <v>5</v>
      </c>
      <c r="R133" s="161">
        <v>2</v>
      </c>
      <c r="S133" s="161">
        <v>5</v>
      </c>
      <c r="T133" s="161">
        <v>1</v>
      </c>
      <c r="U133" s="162"/>
      <c r="V133" s="163">
        <v>36</v>
      </c>
      <c r="W133" s="164" t="s">
        <v>49</v>
      </c>
      <c r="X133" s="165">
        <v>20</v>
      </c>
      <c r="Y133" s="166">
        <v>26</v>
      </c>
    </row>
    <row r="134" spans="1:25" x14ac:dyDescent="0.25">
      <c r="A134" s="148">
        <v>5</v>
      </c>
      <c r="B134" s="148" t="s">
        <v>340</v>
      </c>
      <c r="C134" s="148" t="s">
        <v>236</v>
      </c>
      <c r="D134" s="148" t="s">
        <v>109</v>
      </c>
      <c r="E134" s="161">
        <v>4</v>
      </c>
      <c r="F134" s="161">
        <v>2</v>
      </c>
      <c r="G134" s="161">
        <v>4</v>
      </c>
      <c r="H134" s="161">
        <v>4</v>
      </c>
      <c r="I134" s="161">
        <v>3</v>
      </c>
      <c r="J134" s="161">
        <v>3</v>
      </c>
      <c r="K134" s="161">
        <v>4</v>
      </c>
      <c r="L134" s="161">
        <v>2</v>
      </c>
      <c r="M134" s="161">
        <v>1</v>
      </c>
      <c r="N134" s="161">
        <v>1</v>
      </c>
      <c r="O134" s="161">
        <v>4</v>
      </c>
      <c r="P134" s="161">
        <v>4</v>
      </c>
      <c r="Q134" s="161">
        <v>3</v>
      </c>
      <c r="R134" s="161">
        <v>2</v>
      </c>
      <c r="S134" s="161">
        <v>4</v>
      </c>
      <c r="T134" s="161">
        <v>1</v>
      </c>
      <c r="U134" s="162"/>
      <c r="V134" s="163">
        <v>27</v>
      </c>
      <c r="W134" s="164" t="s">
        <v>49</v>
      </c>
      <c r="X134" s="165">
        <v>19</v>
      </c>
      <c r="Y134" s="166">
        <v>8</v>
      </c>
    </row>
    <row r="135" spans="1:25" x14ac:dyDescent="0.25">
      <c r="A135" s="148">
        <v>6</v>
      </c>
      <c r="B135" s="148" t="s">
        <v>78</v>
      </c>
      <c r="C135" s="148" t="s">
        <v>236</v>
      </c>
      <c r="D135" s="148" t="s">
        <v>109</v>
      </c>
      <c r="E135" s="161">
        <v>3</v>
      </c>
      <c r="F135" s="161">
        <v>3</v>
      </c>
      <c r="G135" s="161">
        <v>3</v>
      </c>
      <c r="H135" s="161">
        <v>3</v>
      </c>
      <c r="I135" s="161">
        <v>2</v>
      </c>
      <c r="J135" s="161">
        <v>2</v>
      </c>
      <c r="K135" s="161">
        <v>3</v>
      </c>
      <c r="L135" s="161">
        <v>2</v>
      </c>
      <c r="M135" s="161">
        <v>2</v>
      </c>
      <c r="N135" s="161">
        <v>2</v>
      </c>
      <c r="O135" s="161">
        <v>4</v>
      </c>
      <c r="P135" s="161">
        <v>2</v>
      </c>
      <c r="Q135" s="161">
        <v>4</v>
      </c>
      <c r="R135" s="161">
        <v>2</v>
      </c>
      <c r="S135" s="161">
        <v>5</v>
      </c>
      <c r="T135" s="161">
        <v>1</v>
      </c>
      <c r="U135" s="162"/>
      <c r="V135" s="163">
        <v>26</v>
      </c>
      <c r="W135" s="164" t="s">
        <v>49</v>
      </c>
      <c r="X135" s="165">
        <v>17</v>
      </c>
      <c r="Y135" s="166">
        <v>10</v>
      </c>
    </row>
    <row r="136" spans="1:25" ht="15.75" thickBot="1" x14ac:dyDescent="0.3"/>
    <row r="137" spans="1:25" x14ac:dyDescent="0.25">
      <c r="B137" s="83" t="s">
        <v>110</v>
      </c>
      <c r="E137" s="155">
        <v>1</v>
      </c>
      <c r="F137" s="155"/>
      <c r="G137" s="155">
        <v>2</v>
      </c>
      <c r="H137" s="155"/>
      <c r="I137" s="155">
        <v>3</v>
      </c>
      <c r="J137" s="155"/>
      <c r="K137" s="167">
        <v>4</v>
      </c>
      <c r="L137" s="167"/>
      <c r="M137" s="167">
        <v>5</v>
      </c>
      <c r="N137" s="167"/>
      <c r="O137" s="167">
        <v>6</v>
      </c>
      <c r="P137" s="167"/>
      <c r="Q137" s="167">
        <v>7</v>
      </c>
      <c r="R137" s="167"/>
      <c r="S137" s="167">
        <v>8</v>
      </c>
      <c r="T137" s="167"/>
      <c r="U137" s="150"/>
      <c r="V137" s="151" t="s">
        <v>469</v>
      </c>
      <c r="W137" s="152"/>
      <c r="X137" s="153"/>
      <c r="Y137" s="154"/>
    </row>
    <row r="138" spans="1:25" x14ac:dyDescent="0.25">
      <c r="A138" s="148"/>
      <c r="B138" s="148" t="s">
        <v>2</v>
      </c>
      <c r="C138" s="148" t="s">
        <v>228</v>
      </c>
      <c r="D138" s="148" t="s">
        <v>67</v>
      </c>
      <c r="E138" s="155" t="s">
        <v>470</v>
      </c>
      <c r="F138" s="155" t="s">
        <v>471</v>
      </c>
      <c r="G138" s="155" t="s">
        <v>470</v>
      </c>
      <c r="H138" s="155" t="s">
        <v>471</v>
      </c>
      <c r="I138" s="155" t="s">
        <v>470</v>
      </c>
      <c r="J138" s="155" t="s">
        <v>471</v>
      </c>
      <c r="K138" s="155" t="s">
        <v>470</v>
      </c>
      <c r="L138" s="155" t="s">
        <v>471</v>
      </c>
      <c r="M138" s="155" t="s">
        <v>470</v>
      </c>
      <c r="N138" s="155" t="s">
        <v>471</v>
      </c>
      <c r="O138" s="155" t="s">
        <v>470</v>
      </c>
      <c r="P138" s="155" t="s">
        <v>471</v>
      </c>
      <c r="Q138" s="155" t="s">
        <v>470</v>
      </c>
      <c r="R138" s="155" t="s">
        <v>471</v>
      </c>
      <c r="S138" s="155" t="s">
        <v>470</v>
      </c>
      <c r="T138" s="155" t="s">
        <v>471</v>
      </c>
      <c r="U138" s="156"/>
      <c r="V138" s="157" t="s">
        <v>470</v>
      </c>
      <c r="W138" s="158" t="s">
        <v>49</v>
      </c>
      <c r="X138" s="159" t="s">
        <v>471</v>
      </c>
      <c r="Y138" s="160" t="s">
        <v>69</v>
      </c>
    </row>
    <row r="139" spans="1:25" x14ac:dyDescent="0.25">
      <c r="A139" s="148">
        <v>1</v>
      </c>
      <c r="B139" s="148" t="s">
        <v>101</v>
      </c>
      <c r="C139" s="148" t="s">
        <v>132</v>
      </c>
      <c r="D139" s="148" t="s">
        <v>110</v>
      </c>
      <c r="E139" s="161">
        <v>6</v>
      </c>
      <c r="F139" s="161">
        <v>3</v>
      </c>
      <c r="G139" s="161">
        <v>6</v>
      </c>
      <c r="H139" s="161">
        <v>4</v>
      </c>
      <c r="I139" s="161">
        <v>4</v>
      </c>
      <c r="J139" s="161">
        <v>3</v>
      </c>
      <c r="K139" s="161">
        <v>6</v>
      </c>
      <c r="L139" s="161">
        <v>2</v>
      </c>
      <c r="M139" s="161">
        <v>5</v>
      </c>
      <c r="N139" s="161">
        <v>4</v>
      </c>
      <c r="O139" s="161">
        <v>5</v>
      </c>
      <c r="P139" s="161">
        <v>4</v>
      </c>
      <c r="Q139" s="161">
        <v>6</v>
      </c>
      <c r="R139" s="161">
        <v>2</v>
      </c>
      <c r="S139" s="161">
        <v>6</v>
      </c>
      <c r="T139" s="161">
        <v>1</v>
      </c>
      <c r="U139" s="162"/>
      <c r="V139" s="163">
        <v>44</v>
      </c>
      <c r="W139" s="164" t="s">
        <v>49</v>
      </c>
      <c r="X139" s="165">
        <v>23</v>
      </c>
      <c r="Y139" s="166">
        <v>30</v>
      </c>
    </row>
    <row r="141" spans="1:25" x14ac:dyDescent="0.25">
      <c r="A141" t="s">
        <v>468</v>
      </c>
    </row>
    <row r="142" spans="1:25" x14ac:dyDescent="0.25">
      <c r="A142" s="168" t="s">
        <v>478</v>
      </c>
    </row>
    <row r="143" spans="1:25" x14ac:dyDescent="0.25">
      <c r="B143" s="83">
        <v>1</v>
      </c>
    </row>
    <row r="144" spans="1:25" x14ac:dyDescent="0.25">
      <c r="B144" s="148" t="s">
        <v>236</v>
      </c>
      <c r="C144" s="148" t="s">
        <v>470</v>
      </c>
      <c r="D144" s="148"/>
      <c r="E144" s="148" t="s">
        <v>471</v>
      </c>
      <c r="F144" s="148" t="s">
        <v>479</v>
      </c>
    </row>
    <row r="145" spans="1:6" x14ac:dyDescent="0.25">
      <c r="B145" s="148" t="s">
        <v>472</v>
      </c>
      <c r="C145" s="163">
        <v>47</v>
      </c>
      <c r="D145" s="164" t="s">
        <v>49</v>
      </c>
      <c r="E145" s="165">
        <v>25</v>
      </c>
      <c r="F145" s="166">
        <v>38</v>
      </c>
    </row>
    <row r="146" spans="1:6" x14ac:dyDescent="0.25">
      <c r="B146" s="148" t="s">
        <v>62</v>
      </c>
      <c r="C146" s="163">
        <v>47</v>
      </c>
      <c r="D146" s="164" t="s">
        <v>49</v>
      </c>
      <c r="E146" s="165">
        <v>24</v>
      </c>
      <c r="F146" s="166">
        <v>29</v>
      </c>
    </row>
    <row r="147" spans="1:6" x14ac:dyDescent="0.25">
      <c r="B147" s="148" t="s">
        <v>60</v>
      </c>
      <c r="C147" s="163">
        <v>46</v>
      </c>
      <c r="D147" s="164" t="s">
        <v>49</v>
      </c>
      <c r="E147" s="165">
        <v>24</v>
      </c>
      <c r="F147" s="166">
        <v>17</v>
      </c>
    </row>
    <row r="148" spans="1:6" x14ac:dyDescent="0.25">
      <c r="C148" s="169">
        <f>SUM(C145:C147)</f>
        <v>140</v>
      </c>
      <c r="D148" s="164" t="s">
        <v>49</v>
      </c>
      <c r="E148" s="169">
        <f>SUM(E145:E147)</f>
        <v>73</v>
      </c>
      <c r="F148" s="169">
        <f>SUM(F145:F147)</f>
        <v>84</v>
      </c>
    </row>
    <row r="150" spans="1:6" x14ac:dyDescent="0.25">
      <c r="B150" s="83">
        <v>2</v>
      </c>
    </row>
    <row r="151" spans="1:6" x14ac:dyDescent="0.25">
      <c r="B151" s="148" t="s">
        <v>138</v>
      </c>
      <c r="C151" s="148" t="s">
        <v>470</v>
      </c>
      <c r="D151" s="148"/>
      <c r="E151" s="148" t="s">
        <v>471</v>
      </c>
      <c r="F151" s="148" t="s">
        <v>479</v>
      </c>
    </row>
    <row r="152" spans="1:6" x14ac:dyDescent="0.25">
      <c r="B152" s="148" t="s">
        <v>59</v>
      </c>
      <c r="C152" s="163">
        <v>47</v>
      </c>
      <c r="D152" s="164" t="s">
        <v>49</v>
      </c>
      <c r="E152" s="165">
        <v>24</v>
      </c>
      <c r="F152" s="166">
        <v>24</v>
      </c>
    </row>
    <row r="153" spans="1:6" x14ac:dyDescent="0.25">
      <c r="B153" s="148" t="s">
        <v>93</v>
      </c>
      <c r="C153" s="163">
        <v>46</v>
      </c>
      <c r="D153" s="164" t="s">
        <v>49</v>
      </c>
      <c r="E153" s="165">
        <v>25</v>
      </c>
      <c r="F153" s="166">
        <v>32</v>
      </c>
    </row>
    <row r="154" spans="1:6" x14ac:dyDescent="0.25">
      <c r="B154" s="148" t="s">
        <v>301</v>
      </c>
      <c r="C154" s="163">
        <v>46</v>
      </c>
      <c r="D154" s="164" t="s">
        <v>49</v>
      </c>
      <c r="E154" s="165">
        <v>24</v>
      </c>
      <c r="F154" s="166">
        <v>36</v>
      </c>
    </row>
    <row r="155" spans="1:6" x14ac:dyDescent="0.25">
      <c r="C155" s="169">
        <f>SUM(C152:C154)</f>
        <v>139</v>
      </c>
      <c r="D155" s="164" t="s">
        <v>49</v>
      </c>
      <c r="E155" s="169">
        <f>SUM(E152:E154)</f>
        <v>73</v>
      </c>
      <c r="F155" s="169">
        <f>SUM(F152:F154)</f>
        <v>92</v>
      </c>
    </row>
    <row r="156" spans="1:6" x14ac:dyDescent="0.25">
      <c r="B156" s="170"/>
      <c r="D156" s="170"/>
      <c r="E156" s="170"/>
    </row>
    <row r="157" spans="1:6" x14ac:dyDescent="0.25">
      <c r="A157" s="83">
        <v>3</v>
      </c>
      <c r="B157" s="170"/>
      <c r="D157" s="170"/>
      <c r="E157" s="170"/>
    </row>
    <row r="158" spans="1:6" x14ac:dyDescent="0.25">
      <c r="B158" s="148" t="s">
        <v>132</v>
      </c>
      <c r="C158" s="148" t="s">
        <v>470</v>
      </c>
      <c r="D158" s="148"/>
      <c r="E158" s="148" t="s">
        <v>471</v>
      </c>
      <c r="F158" s="148" t="s">
        <v>479</v>
      </c>
    </row>
    <row r="159" spans="1:6" x14ac:dyDescent="0.25">
      <c r="B159" s="148" t="s">
        <v>86</v>
      </c>
      <c r="C159" s="163">
        <v>47</v>
      </c>
      <c r="D159" s="164" t="s">
        <v>49</v>
      </c>
      <c r="E159" s="165">
        <v>25</v>
      </c>
      <c r="F159" s="166">
        <v>40</v>
      </c>
    </row>
    <row r="160" spans="1:6" x14ac:dyDescent="0.25">
      <c r="B160" s="148" t="s">
        <v>91</v>
      </c>
      <c r="C160" s="163">
        <v>46</v>
      </c>
      <c r="D160" s="164" t="s">
        <v>49</v>
      </c>
      <c r="E160" s="165">
        <v>23</v>
      </c>
      <c r="F160" s="166">
        <v>31</v>
      </c>
    </row>
    <row r="161" spans="2:6" x14ac:dyDescent="0.25">
      <c r="B161" s="148" t="s">
        <v>84</v>
      </c>
      <c r="C161" s="163">
        <v>45</v>
      </c>
      <c r="D161" s="164" t="s">
        <v>49</v>
      </c>
      <c r="E161" s="165">
        <v>23</v>
      </c>
      <c r="F161" s="166">
        <v>25</v>
      </c>
    </row>
    <row r="162" spans="2:6" x14ac:dyDescent="0.25">
      <c r="C162" s="169">
        <f>SUM(C159:C161)</f>
        <v>138</v>
      </c>
      <c r="D162" s="164" t="s">
        <v>49</v>
      </c>
      <c r="E162" s="169">
        <f>SUM(E159:E161)</f>
        <v>71</v>
      </c>
      <c r="F162" s="169">
        <f>SUM(F159:F161)</f>
        <v>96</v>
      </c>
    </row>
    <row r="163" spans="2:6" x14ac:dyDescent="0.25">
      <c r="B163" s="170"/>
      <c r="C163" s="149"/>
      <c r="D163" s="170"/>
      <c r="E163" s="170"/>
    </row>
    <row r="164" spans="2:6" x14ac:dyDescent="0.25">
      <c r="B164" s="83">
        <v>4</v>
      </c>
      <c r="C164" s="170"/>
      <c r="D164" s="149"/>
      <c r="E164" s="170"/>
      <c r="F164" s="170"/>
    </row>
    <row r="165" spans="2:6" x14ac:dyDescent="0.25">
      <c r="B165" s="148" t="s">
        <v>135</v>
      </c>
      <c r="C165" s="148" t="s">
        <v>470</v>
      </c>
      <c r="D165" s="148"/>
      <c r="E165" s="148" t="s">
        <v>471</v>
      </c>
      <c r="F165" s="148" t="s">
        <v>479</v>
      </c>
    </row>
    <row r="166" spans="2:6" x14ac:dyDescent="0.25">
      <c r="B166" s="148" t="s">
        <v>87</v>
      </c>
      <c r="C166" s="163">
        <v>48</v>
      </c>
      <c r="D166" s="164" t="s">
        <v>49</v>
      </c>
      <c r="E166" s="165">
        <v>25</v>
      </c>
      <c r="F166" s="166">
        <v>30</v>
      </c>
    </row>
    <row r="167" spans="2:6" x14ac:dyDescent="0.25">
      <c r="B167" s="148" t="s">
        <v>89</v>
      </c>
      <c r="C167" s="163">
        <v>46</v>
      </c>
      <c r="D167" s="164" t="s">
        <v>49</v>
      </c>
      <c r="E167" s="165">
        <v>23</v>
      </c>
      <c r="F167" s="166">
        <v>37</v>
      </c>
    </row>
    <row r="168" spans="2:6" x14ac:dyDescent="0.25">
      <c r="B168" s="148" t="s">
        <v>96</v>
      </c>
      <c r="C168" s="163">
        <v>34</v>
      </c>
      <c r="D168" s="164" t="s">
        <v>49</v>
      </c>
      <c r="E168" s="165">
        <v>20</v>
      </c>
      <c r="F168" s="166">
        <v>11</v>
      </c>
    </row>
    <row r="169" spans="2:6" x14ac:dyDescent="0.25">
      <c r="C169" s="169">
        <f>SUM(C166:C168)</f>
        <v>128</v>
      </c>
      <c r="D169" s="164" t="s">
        <v>49</v>
      </c>
      <c r="E169" s="169">
        <f>SUM(E166:E168)</f>
        <v>68</v>
      </c>
      <c r="F169" s="169">
        <f>SUM(F166:F168)</f>
        <v>78</v>
      </c>
    </row>
    <row r="171" spans="2:6" x14ac:dyDescent="0.25">
      <c r="B171" s="83">
        <v>5</v>
      </c>
    </row>
    <row r="172" spans="2:6" x14ac:dyDescent="0.25">
      <c r="B172" s="148" t="s">
        <v>330</v>
      </c>
      <c r="C172" s="148" t="s">
        <v>470</v>
      </c>
      <c r="D172" s="148"/>
      <c r="E172" s="148" t="s">
        <v>471</v>
      </c>
      <c r="F172" s="148" t="s">
        <v>479</v>
      </c>
    </row>
    <row r="173" spans="2:6" x14ac:dyDescent="0.25">
      <c r="B173" s="148" t="s">
        <v>98</v>
      </c>
      <c r="C173" s="163">
        <v>45</v>
      </c>
      <c r="D173" s="164" t="s">
        <v>49</v>
      </c>
      <c r="E173" s="165">
        <v>24</v>
      </c>
      <c r="F173" s="166">
        <v>18</v>
      </c>
    </row>
    <row r="174" spans="2:6" x14ac:dyDescent="0.25">
      <c r="B174" s="148" t="s">
        <v>329</v>
      </c>
      <c r="C174" s="163">
        <v>34</v>
      </c>
      <c r="D174" s="164" t="s">
        <v>49</v>
      </c>
      <c r="E174" s="165">
        <v>17</v>
      </c>
      <c r="F174" s="166">
        <v>11</v>
      </c>
    </row>
    <row r="175" spans="2:6" x14ac:dyDescent="0.25">
      <c r="B175" s="148" t="s">
        <v>331</v>
      </c>
      <c r="C175" s="163">
        <v>32</v>
      </c>
      <c r="D175" s="164" t="s">
        <v>49</v>
      </c>
      <c r="E175" s="165">
        <v>18</v>
      </c>
      <c r="F175" s="166">
        <v>12</v>
      </c>
    </row>
    <row r="176" spans="2:6" x14ac:dyDescent="0.25">
      <c r="C176" s="169">
        <f>SUM(C173:C175)</f>
        <v>111</v>
      </c>
      <c r="D176" s="164" t="s">
        <v>49</v>
      </c>
      <c r="E176" s="169">
        <f>SUM(E173:E175)</f>
        <v>59</v>
      </c>
      <c r="F176" s="169">
        <f>SUM(F173:F175)</f>
        <v>41</v>
      </c>
    </row>
    <row r="178" spans="1:6" x14ac:dyDescent="0.25">
      <c r="A178" s="168" t="s">
        <v>480</v>
      </c>
      <c r="B178" s="83">
        <v>1</v>
      </c>
    </row>
    <row r="179" spans="1:6" x14ac:dyDescent="0.25">
      <c r="B179" s="148" t="s">
        <v>236</v>
      </c>
      <c r="C179" s="148" t="s">
        <v>470</v>
      </c>
      <c r="D179" s="148"/>
      <c r="E179" s="148" t="s">
        <v>471</v>
      </c>
      <c r="F179" s="148" t="s">
        <v>479</v>
      </c>
    </row>
    <row r="180" spans="1:6" x14ac:dyDescent="0.25">
      <c r="B180" s="148" t="s">
        <v>77</v>
      </c>
      <c r="C180" s="163">
        <v>46</v>
      </c>
      <c r="D180" s="164" t="s">
        <v>49</v>
      </c>
      <c r="E180" s="165">
        <v>24</v>
      </c>
      <c r="F180" s="166">
        <v>26</v>
      </c>
    </row>
    <row r="181" spans="1:6" x14ac:dyDescent="0.25">
      <c r="B181" s="148" t="s">
        <v>75</v>
      </c>
      <c r="C181" s="163">
        <v>37</v>
      </c>
      <c r="D181" s="164" t="s">
        <v>49</v>
      </c>
      <c r="E181" s="165">
        <v>22</v>
      </c>
      <c r="F181" s="166">
        <v>16</v>
      </c>
    </row>
    <row r="182" spans="1:6" x14ac:dyDescent="0.25">
      <c r="C182" s="169">
        <f>SUM(C180:C181)</f>
        <v>83</v>
      </c>
      <c r="D182" s="164" t="s">
        <v>49</v>
      </c>
      <c r="E182" s="169">
        <f>SUM(E180:E181)</f>
        <v>46</v>
      </c>
      <c r="F182" s="169">
        <f>SUM(F180:F181)</f>
        <v>42</v>
      </c>
    </row>
    <row r="183" spans="1:6" x14ac:dyDescent="0.25">
      <c r="B183" s="83">
        <v>2</v>
      </c>
    </row>
    <row r="184" spans="1:6" x14ac:dyDescent="0.25">
      <c r="B184" s="148" t="s">
        <v>135</v>
      </c>
      <c r="C184" s="148" t="s">
        <v>470</v>
      </c>
      <c r="D184" s="148"/>
      <c r="E184" s="148" t="s">
        <v>471</v>
      </c>
      <c r="F184" s="148" t="s">
        <v>479</v>
      </c>
    </row>
    <row r="185" spans="1:6" x14ac:dyDescent="0.25">
      <c r="B185" s="148" t="s">
        <v>71</v>
      </c>
      <c r="C185" s="163">
        <v>42</v>
      </c>
      <c r="D185" s="164" t="s">
        <v>49</v>
      </c>
      <c r="E185" s="165">
        <v>23</v>
      </c>
      <c r="F185" s="166">
        <v>17</v>
      </c>
    </row>
    <row r="186" spans="1:6" x14ac:dyDescent="0.25">
      <c r="B186" s="148" t="s">
        <v>159</v>
      </c>
      <c r="C186" s="163">
        <v>37</v>
      </c>
      <c r="D186" s="164" t="s">
        <v>49</v>
      </c>
      <c r="E186" s="165">
        <v>19</v>
      </c>
      <c r="F186" s="166">
        <v>24</v>
      </c>
    </row>
    <row r="187" spans="1:6" x14ac:dyDescent="0.25">
      <c r="C187" s="169">
        <f>SUM(C185:C186)</f>
        <v>79</v>
      </c>
      <c r="D187" s="164" t="s">
        <v>49</v>
      </c>
      <c r="E187" s="169">
        <f>SUM(E185:E186)</f>
        <v>42</v>
      </c>
      <c r="F187" s="169">
        <f>SUM(F185:F186)</f>
        <v>41</v>
      </c>
    </row>
    <row r="190" spans="1:6" x14ac:dyDescent="0.25">
      <c r="A190" s="168" t="s">
        <v>481</v>
      </c>
    </row>
    <row r="191" spans="1:6" x14ac:dyDescent="0.25">
      <c r="A191" s="168">
        <v>1</v>
      </c>
    </row>
    <row r="192" spans="1:6" x14ac:dyDescent="0.25">
      <c r="B192" s="168" t="s">
        <v>132</v>
      </c>
    </row>
    <row r="193" spans="1:6" x14ac:dyDescent="0.25">
      <c r="B193" s="148" t="s">
        <v>82</v>
      </c>
      <c r="C193" s="163">
        <v>40</v>
      </c>
      <c r="D193" s="164" t="s">
        <v>49</v>
      </c>
      <c r="E193" s="165">
        <v>23</v>
      </c>
      <c r="F193" s="166">
        <v>18</v>
      </c>
    </row>
    <row r="194" spans="1:6" x14ac:dyDescent="0.25">
      <c r="B194" s="148" t="s">
        <v>151</v>
      </c>
      <c r="C194" s="163">
        <v>39</v>
      </c>
      <c r="D194" s="164" t="s">
        <v>49</v>
      </c>
      <c r="E194" s="165">
        <v>21</v>
      </c>
      <c r="F194" s="166">
        <v>15</v>
      </c>
    </row>
    <row r="195" spans="1:6" x14ac:dyDescent="0.25">
      <c r="C195" s="169">
        <f>SUM(C193:C194)</f>
        <v>79</v>
      </c>
      <c r="D195" s="164" t="s">
        <v>49</v>
      </c>
      <c r="E195" s="169">
        <f>SUM(E193:E194)</f>
        <v>44</v>
      </c>
      <c r="F195" s="169">
        <f>SUM(F193:F194)</f>
        <v>33</v>
      </c>
    </row>
    <row r="197" spans="1:6" x14ac:dyDescent="0.25">
      <c r="A197" s="168" t="s">
        <v>482</v>
      </c>
    </row>
    <row r="198" spans="1:6" x14ac:dyDescent="0.25">
      <c r="A198" s="168">
        <v>1</v>
      </c>
    </row>
    <row r="199" spans="1:6" x14ac:dyDescent="0.25">
      <c r="B199" s="148" t="s">
        <v>236</v>
      </c>
      <c r="C199" s="148" t="s">
        <v>470</v>
      </c>
      <c r="D199" s="148"/>
      <c r="E199" s="148" t="s">
        <v>471</v>
      </c>
      <c r="F199" s="148" t="s">
        <v>479</v>
      </c>
    </row>
    <row r="200" spans="1:6" x14ac:dyDescent="0.25">
      <c r="B200" s="148" t="s">
        <v>90</v>
      </c>
      <c r="C200" s="163">
        <v>48</v>
      </c>
      <c r="D200" s="164" t="s">
        <v>49</v>
      </c>
      <c r="E200" s="165">
        <v>25</v>
      </c>
      <c r="F200" s="166">
        <v>33</v>
      </c>
    </row>
    <row r="201" spans="1:6" x14ac:dyDescent="0.25">
      <c r="B201" s="148" t="s">
        <v>61</v>
      </c>
      <c r="C201" s="163">
        <v>45</v>
      </c>
      <c r="D201" s="164" t="s">
        <v>49</v>
      </c>
      <c r="E201" s="165">
        <v>24</v>
      </c>
      <c r="F201" s="166">
        <v>31</v>
      </c>
    </row>
    <row r="202" spans="1:6" x14ac:dyDescent="0.25">
      <c r="C202" s="169">
        <f>SUM(C200:C201)</f>
        <v>93</v>
      </c>
      <c r="D202" s="164" t="s">
        <v>49</v>
      </c>
      <c r="E202" s="169">
        <f>SUM(E200:E201)</f>
        <v>49</v>
      </c>
      <c r="F202" s="169">
        <f>SUM(F200:F201)</f>
        <v>64</v>
      </c>
    </row>
    <row r="203" spans="1:6" x14ac:dyDescent="0.25">
      <c r="B203" s="83">
        <v>2</v>
      </c>
    </row>
    <row r="204" spans="1:6" x14ac:dyDescent="0.25">
      <c r="B204" s="148" t="s">
        <v>132</v>
      </c>
      <c r="C204" s="148" t="s">
        <v>470</v>
      </c>
      <c r="D204" s="148"/>
      <c r="E204" s="148" t="s">
        <v>471</v>
      </c>
      <c r="F204" s="148" t="s">
        <v>479</v>
      </c>
    </row>
    <row r="205" spans="1:6" x14ac:dyDescent="0.25">
      <c r="B205" s="148" t="s">
        <v>86</v>
      </c>
      <c r="C205" s="163">
        <v>47</v>
      </c>
      <c r="D205" s="164" t="s">
        <v>49</v>
      </c>
      <c r="E205" s="165">
        <v>24</v>
      </c>
      <c r="F205" s="166">
        <v>33</v>
      </c>
    </row>
    <row r="206" spans="1:6" x14ac:dyDescent="0.25">
      <c r="B206" s="148" t="s">
        <v>224</v>
      </c>
      <c r="C206" s="163">
        <v>46</v>
      </c>
      <c r="D206" s="164" t="s">
        <v>49</v>
      </c>
      <c r="E206" s="165">
        <v>24</v>
      </c>
      <c r="F206" s="166">
        <v>26</v>
      </c>
    </row>
    <row r="207" spans="1:6" x14ac:dyDescent="0.25">
      <c r="C207" s="169">
        <f>SUM(C205:C206)</f>
        <v>93</v>
      </c>
      <c r="D207" s="164" t="s">
        <v>49</v>
      </c>
      <c r="E207" s="169">
        <f>SUM(E205:E206)</f>
        <v>48</v>
      </c>
      <c r="F207" s="169">
        <f>SUM(F205:F206)</f>
        <v>59</v>
      </c>
    </row>
    <row r="208" spans="1:6" x14ac:dyDescent="0.25">
      <c r="B208" s="83">
        <v>3</v>
      </c>
    </row>
    <row r="209" spans="2:6" x14ac:dyDescent="0.25">
      <c r="B209" s="148" t="s">
        <v>274</v>
      </c>
      <c r="C209" s="148" t="s">
        <v>470</v>
      </c>
      <c r="D209" s="148"/>
      <c r="E209" s="148" t="s">
        <v>471</v>
      </c>
      <c r="F209" s="148" t="s">
        <v>479</v>
      </c>
    </row>
    <row r="210" spans="2:6" x14ac:dyDescent="0.25">
      <c r="B210" s="148" t="s">
        <v>80</v>
      </c>
      <c r="C210" s="163">
        <v>48</v>
      </c>
      <c r="D210" s="164" t="s">
        <v>49</v>
      </c>
      <c r="E210" s="165">
        <v>25</v>
      </c>
      <c r="F210" s="166">
        <v>24</v>
      </c>
    </row>
    <row r="211" spans="2:6" x14ac:dyDescent="0.25">
      <c r="B211" s="148" t="s">
        <v>98</v>
      </c>
      <c r="C211" s="163">
        <v>44</v>
      </c>
      <c r="D211" s="164" t="s">
        <v>49</v>
      </c>
      <c r="E211" s="165">
        <v>24</v>
      </c>
      <c r="F211" s="166">
        <v>28</v>
      </c>
    </row>
    <row r="212" spans="2:6" x14ac:dyDescent="0.25">
      <c r="C212" s="169">
        <f>SUM(C210:C211)</f>
        <v>92</v>
      </c>
      <c r="D212" s="164" t="s">
        <v>49</v>
      </c>
      <c r="E212" s="169">
        <f>SUM(E210:E211)</f>
        <v>49</v>
      </c>
      <c r="F212" s="169">
        <f>SUM(F210:F211)</f>
        <v>52</v>
      </c>
    </row>
    <row r="213" spans="2:6" x14ac:dyDescent="0.25">
      <c r="B213" s="83">
        <v>4</v>
      </c>
    </row>
    <row r="214" spans="2:6" x14ac:dyDescent="0.25">
      <c r="B214" s="148" t="s">
        <v>138</v>
      </c>
      <c r="C214" s="148" t="s">
        <v>470</v>
      </c>
      <c r="D214" s="148"/>
      <c r="E214" s="148" t="s">
        <v>471</v>
      </c>
      <c r="F214" s="148" t="s">
        <v>479</v>
      </c>
    </row>
    <row r="215" spans="2:6" x14ac:dyDescent="0.25">
      <c r="B215" s="148" t="s">
        <v>93</v>
      </c>
      <c r="C215" s="163">
        <v>47</v>
      </c>
      <c r="D215" s="164" t="s">
        <v>49</v>
      </c>
      <c r="E215" s="165">
        <v>25</v>
      </c>
      <c r="F215" s="166">
        <v>23</v>
      </c>
    </row>
    <row r="216" spans="2:6" x14ac:dyDescent="0.25">
      <c r="B216" s="148" t="s">
        <v>59</v>
      </c>
      <c r="C216" s="163">
        <v>44</v>
      </c>
      <c r="D216" s="164" t="s">
        <v>49</v>
      </c>
      <c r="E216" s="165">
        <v>24</v>
      </c>
      <c r="F216" s="166">
        <v>35</v>
      </c>
    </row>
    <row r="217" spans="2:6" x14ac:dyDescent="0.25">
      <c r="C217" s="169">
        <f>SUM(C215:C216)</f>
        <v>91</v>
      </c>
      <c r="D217" s="164" t="s">
        <v>49</v>
      </c>
      <c r="E217" s="169">
        <f>SUM(E215:E216)</f>
        <v>49</v>
      </c>
      <c r="F217" s="169">
        <f>SUM(F215:F216)</f>
        <v>58</v>
      </c>
    </row>
    <row r="218" spans="2:6" x14ac:dyDescent="0.25">
      <c r="B218" s="83">
        <v>5</v>
      </c>
      <c r="C218" s="170"/>
      <c r="E218" s="170"/>
      <c r="F218" s="170"/>
    </row>
    <row r="219" spans="2:6" x14ac:dyDescent="0.25">
      <c r="B219" s="148" t="s">
        <v>135</v>
      </c>
      <c r="C219" s="148" t="s">
        <v>470</v>
      </c>
      <c r="D219" s="148"/>
      <c r="E219" s="148" t="s">
        <v>471</v>
      </c>
      <c r="F219" s="148" t="s">
        <v>479</v>
      </c>
    </row>
    <row r="220" spans="2:6" x14ac:dyDescent="0.25">
      <c r="B220" s="148" t="s">
        <v>145</v>
      </c>
      <c r="C220" s="163">
        <v>45</v>
      </c>
      <c r="D220" s="164" t="s">
        <v>49</v>
      </c>
      <c r="E220" s="165">
        <v>25</v>
      </c>
      <c r="F220" s="166">
        <v>29</v>
      </c>
    </row>
    <row r="221" spans="2:6" x14ac:dyDescent="0.25">
      <c r="B221" s="148" t="s">
        <v>71</v>
      </c>
      <c r="C221" s="163">
        <v>41</v>
      </c>
      <c r="D221" s="164" t="s">
        <v>49</v>
      </c>
      <c r="E221" s="165">
        <v>24</v>
      </c>
      <c r="F221" s="166">
        <v>13</v>
      </c>
    </row>
    <row r="222" spans="2:6" x14ac:dyDescent="0.25">
      <c r="C222" s="169">
        <f>SUM(C220:C221)</f>
        <v>86</v>
      </c>
      <c r="D222" s="164" t="s">
        <v>49</v>
      </c>
      <c r="E222" s="169">
        <f>SUM(E220:E221)</f>
        <v>49</v>
      </c>
      <c r="F222" s="169">
        <f>SUM(F220:F221)</f>
        <v>42</v>
      </c>
    </row>
  </sheetData>
  <mergeCells count="16">
    <mergeCell ref="Q115:R115"/>
    <mergeCell ref="S115:T115"/>
    <mergeCell ref="E115:F115"/>
    <mergeCell ref="G115:H115"/>
    <mergeCell ref="I115:J115"/>
    <mergeCell ref="K115:L115"/>
    <mergeCell ref="M115:N115"/>
    <mergeCell ref="O115:P115"/>
    <mergeCell ref="Q2:R2"/>
    <mergeCell ref="S2:T2"/>
    <mergeCell ref="E2:F2"/>
    <mergeCell ref="G2:H2"/>
    <mergeCell ref="I2:J2"/>
    <mergeCell ref="K2:L2"/>
    <mergeCell ref="M2:N2"/>
    <mergeCell ref="O2:P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89"/>
  <sheetViews>
    <sheetView topLeftCell="A104" workbookViewId="0">
      <selection activeCell="S170" sqref="S170"/>
    </sheetView>
  </sheetViews>
  <sheetFormatPr defaultRowHeight="15" x14ac:dyDescent="0.25"/>
  <cols>
    <col min="1" max="1" width="7.5703125" customWidth="1"/>
    <col min="2" max="2" width="17.42578125" customWidth="1"/>
    <col min="3" max="3" width="16.42578125" customWidth="1"/>
    <col min="4" max="4" width="27" customWidth="1"/>
    <col min="5" max="5" width="5.7109375" customWidth="1"/>
    <col min="6" max="7" width="6.5703125" customWidth="1"/>
  </cols>
  <sheetData>
    <row r="2" spans="1:7" x14ac:dyDescent="0.25">
      <c r="B2" s="83" t="s">
        <v>624</v>
      </c>
      <c r="C2" s="83"/>
      <c r="D2" s="83"/>
    </row>
    <row r="3" spans="1:7" x14ac:dyDescent="0.25">
      <c r="A3" s="215"/>
      <c r="B3" t="s">
        <v>225</v>
      </c>
      <c r="C3" t="s">
        <v>226</v>
      </c>
      <c r="F3" s="215"/>
      <c r="G3" s="215"/>
    </row>
    <row r="4" spans="1:7" x14ac:dyDescent="0.25">
      <c r="A4" s="215" t="s">
        <v>227</v>
      </c>
      <c r="B4" t="s">
        <v>2</v>
      </c>
      <c r="C4" t="s">
        <v>228</v>
      </c>
      <c r="D4" t="s">
        <v>130</v>
      </c>
      <c r="E4" t="s">
        <v>229</v>
      </c>
      <c r="F4" s="215" t="s">
        <v>69</v>
      </c>
      <c r="G4" s="215" t="s">
        <v>230</v>
      </c>
    </row>
    <row r="5" spans="1:7" x14ac:dyDescent="0.25">
      <c r="A5" s="215">
        <v>1</v>
      </c>
      <c r="B5" t="s">
        <v>231</v>
      </c>
      <c r="C5" t="s">
        <v>138</v>
      </c>
      <c r="D5" t="s">
        <v>495</v>
      </c>
      <c r="E5" t="s">
        <v>387</v>
      </c>
      <c r="F5" s="215">
        <v>29</v>
      </c>
      <c r="G5" s="215" t="s">
        <v>73</v>
      </c>
    </row>
    <row r="6" spans="1:7" x14ac:dyDescent="0.25">
      <c r="A6" s="215">
        <v>2</v>
      </c>
      <c r="B6" t="s">
        <v>320</v>
      </c>
      <c r="C6" t="s">
        <v>138</v>
      </c>
      <c r="D6" t="s">
        <v>496</v>
      </c>
      <c r="E6" t="s">
        <v>497</v>
      </c>
      <c r="F6" s="215">
        <v>20</v>
      </c>
      <c r="G6" s="215"/>
    </row>
    <row r="7" spans="1:7" x14ac:dyDescent="0.25">
      <c r="A7" s="215">
        <v>3</v>
      </c>
      <c r="B7" t="s">
        <v>498</v>
      </c>
      <c r="C7" t="s">
        <v>138</v>
      </c>
      <c r="D7" t="s">
        <v>499</v>
      </c>
      <c r="E7" t="s">
        <v>500</v>
      </c>
      <c r="F7" s="215">
        <v>13</v>
      </c>
      <c r="G7" s="215"/>
    </row>
    <row r="8" spans="1:7" x14ac:dyDescent="0.25">
      <c r="A8" s="215"/>
      <c r="F8" s="215"/>
      <c r="G8" s="215"/>
    </row>
    <row r="9" spans="1:7" x14ac:dyDescent="0.25">
      <c r="A9" s="215"/>
      <c r="F9" s="215"/>
      <c r="G9" s="215"/>
    </row>
    <row r="10" spans="1:7" x14ac:dyDescent="0.25">
      <c r="A10" s="215"/>
      <c r="B10" t="s">
        <v>225</v>
      </c>
      <c r="C10" t="s">
        <v>235</v>
      </c>
      <c r="F10" s="215"/>
      <c r="G10" s="215"/>
    </row>
    <row r="11" spans="1:7" x14ac:dyDescent="0.25">
      <c r="A11" s="215" t="s">
        <v>227</v>
      </c>
      <c r="B11" t="s">
        <v>2</v>
      </c>
      <c r="C11" t="s">
        <v>228</v>
      </c>
      <c r="D11" t="s">
        <v>130</v>
      </c>
      <c r="E11" t="s">
        <v>229</v>
      </c>
      <c r="F11" s="215" t="s">
        <v>69</v>
      </c>
      <c r="G11" s="215" t="s">
        <v>230</v>
      </c>
    </row>
    <row r="12" spans="1:7" x14ac:dyDescent="0.25">
      <c r="A12" s="215">
        <v>1</v>
      </c>
      <c r="B12" t="s">
        <v>501</v>
      </c>
      <c r="C12" t="s">
        <v>236</v>
      </c>
      <c r="D12" t="s">
        <v>502</v>
      </c>
      <c r="E12" t="s">
        <v>503</v>
      </c>
      <c r="F12" s="215">
        <v>27</v>
      </c>
      <c r="G12" s="215"/>
    </row>
    <row r="13" spans="1:7" x14ac:dyDescent="0.25">
      <c r="A13" s="215">
        <v>2</v>
      </c>
      <c r="B13" t="s">
        <v>385</v>
      </c>
      <c r="C13" t="s">
        <v>138</v>
      </c>
      <c r="D13" t="s">
        <v>504</v>
      </c>
      <c r="E13" t="s">
        <v>505</v>
      </c>
      <c r="F13" s="215">
        <v>9</v>
      </c>
      <c r="G13" s="215"/>
    </row>
    <row r="14" spans="1:7" x14ac:dyDescent="0.25">
      <c r="A14" s="215">
        <v>3</v>
      </c>
      <c r="B14" t="s">
        <v>506</v>
      </c>
      <c r="C14" t="s">
        <v>236</v>
      </c>
      <c r="D14" t="s">
        <v>507</v>
      </c>
      <c r="E14" t="s">
        <v>508</v>
      </c>
      <c r="F14" s="215">
        <v>12</v>
      </c>
      <c r="G14" s="215"/>
    </row>
    <row r="15" spans="1:7" x14ac:dyDescent="0.25">
      <c r="A15" s="215">
        <v>3</v>
      </c>
      <c r="B15" t="s">
        <v>509</v>
      </c>
      <c r="C15" t="s">
        <v>236</v>
      </c>
      <c r="D15" t="s">
        <v>510</v>
      </c>
      <c r="E15" t="s">
        <v>511</v>
      </c>
      <c r="F15" s="215">
        <v>0</v>
      </c>
      <c r="G15" s="215"/>
    </row>
    <row r="16" spans="1:7" x14ac:dyDescent="0.25">
      <c r="A16" s="215"/>
      <c r="F16" s="215"/>
      <c r="G16" s="215"/>
    </row>
    <row r="17" spans="1:7" x14ac:dyDescent="0.25">
      <c r="A17" s="215"/>
      <c r="F17" s="215"/>
      <c r="G17" s="215"/>
    </row>
    <row r="18" spans="1:7" x14ac:dyDescent="0.25">
      <c r="A18" s="215"/>
      <c r="B18" t="s">
        <v>225</v>
      </c>
      <c r="C18" t="s">
        <v>240</v>
      </c>
      <c r="F18" s="215"/>
      <c r="G18" s="215"/>
    </row>
    <row r="19" spans="1:7" x14ac:dyDescent="0.25">
      <c r="A19" s="215" t="s">
        <v>227</v>
      </c>
      <c r="B19" t="s">
        <v>2</v>
      </c>
      <c r="C19" t="s">
        <v>228</v>
      </c>
      <c r="D19" t="s">
        <v>130</v>
      </c>
      <c r="E19" t="s">
        <v>229</v>
      </c>
      <c r="F19" s="215" t="s">
        <v>69</v>
      </c>
      <c r="G19" s="215" t="s">
        <v>230</v>
      </c>
    </row>
    <row r="20" spans="1:7" x14ac:dyDescent="0.25">
      <c r="A20" s="215">
        <v>1</v>
      </c>
      <c r="B20" t="s">
        <v>512</v>
      </c>
      <c r="C20" t="s">
        <v>132</v>
      </c>
      <c r="D20" t="s">
        <v>513</v>
      </c>
      <c r="E20" t="s">
        <v>254</v>
      </c>
      <c r="F20" s="215">
        <v>27</v>
      </c>
      <c r="G20" s="215" t="s">
        <v>85</v>
      </c>
    </row>
    <row r="21" spans="1:7" x14ac:dyDescent="0.25">
      <c r="A21" s="215">
        <v>2</v>
      </c>
      <c r="B21" t="s">
        <v>355</v>
      </c>
      <c r="C21" t="s">
        <v>135</v>
      </c>
      <c r="D21" t="s">
        <v>514</v>
      </c>
      <c r="E21" t="s">
        <v>515</v>
      </c>
      <c r="F21" s="215">
        <v>16</v>
      </c>
      <c r="G21" s="215" t="s">
        <v>73</v>
      </c>
    </row>
    <row r="22" spans="1:7" x14ac:dyDescent="0.25">
      <c r="A22" s="215">
        <v>3</v>
      </c>
      <c r="B22" t="s">
        <v>238</v>
      </c>
      <c r="C22" t="s">
        <v>236</v>
      </c>
      <c r="D22" t="s">
        <v>516</v>
      </c>
      <c r="E22" t="s">
        <v>272</v>
      </c>
      <c r="F22" s="215">
        <v>22</v>
      </c>
      <c r="G22" s="215"/>
    </row>
    <row r="23" spans="1:7" x14ac:dyDescent="0.25">
      <c r="A23" s="215"/>
      <c r="F23" s="215"/>
      <c r="G23" s="215"/>
    </row>
    <row r="24" spans="1:7" x14ac:dyDescent="0.25">
      <c r="A24" s="215"/>
      <c r="F24" s="215"/>
      <c r="G24" s="215"/>
    </row>
    <row r="25" spans="1:7" x14ac:dyDescent="0.25">
      <c r="A25" s="215"/>
      <c r="B25" t="s">
        <v>73</v>
      </c>
      <c r="C25" t="s">
        <v>226</v>
      </c>
      <c r="F25" s="215"/>
      <c r="G25" s="215"/>
    </row>
    <row r="26" spans="1:7" x14ac:dyDescent="0.25">
      <c r="A26" s="215" t="s">
        <v>227</v>
      </c>
      <c r="B26" t="s">
        <v>2</v>
      </c>
      <c r="C26" t="s">
        <v>228</v>
      </c>
      <c r="D26" t="s">
        <v>130</v>
      </c>
      <c r="E26" t="s">
        <v>229</v>
      </c>
      <c r="F26" s="215" t="s">
        <v>69</v>
      </c>
      <c r="G26" s="215" t="s">
        <v>230</v>
      </c>
    </row>
    <row r="27" spans="1:7" x14ac:dyDescent="0.25">
      <c r="A27" s="215">
        <v>1</v>
      </c>
      <c r="B27" t="s">
        <v>517</v>
      </c>
      <c r="C27" t="s">
        <v>138</v>
      </c>
      <c r="D27" t="s">
        <v>518</v>
      </c>
      <c r="E27" t="s">
        <v>519</v>
      </c>
      <c r="F27" s="215">
        <v>14</v>
      </c>
      <c r="G27" s="215"/>
    </row>
    <row r="28" spans="1:7" x14ac:dyDescent="0.25">
      <c r="A28" s="215"/>
      <c r="F28" s="215"/>
      <c r="G28" s="215"/>
    </row>
    <row r="29" spans="1:7" x14ac:dyDescent="0.25">
      <c r="A29" s="215"/>
      <c r="F29" s="215"/>
      <c r="G29" s="215"/>
    </row>
    <row r="30" spans="1:7" x14ac:dyDescent="0.25">
      <c r="A30" s="215"/>
      <c r="B30" t="s">
        <v>246</v>
      </c>
      <c r="C30" t="s">
        <v>226</v>
      </c>
      <c r="F30" s="215"/>
      <c r="G30" s="215"/>
    </row>
    <row r="31" spans="1:7" x14ac:dyDescent="0.25">
      <c r="A31" s="215" t="s">
        <v>227</v>
      </c>
      <c r="B31" t="s">
        <v>2</v>
      </c>
      <c r="C31" t="s">
        <v>228</v>
      </c>
      <c r="D31" t="s">
        <v>130</v>
      </c>
      <c r="E31" t="s">
        <v>229</v>
      </c>
      <c r="F31" s="215" t="s">
        <v>69</v>
      </c>
      <c r="G31" s="215" t="s">
        <v>230</v>
      </c>
    </row>
    <row r="32" spans="1:7" x14ac:dyDescent="0.25">
      <c r="A32" s="215">
        <v>1</v>
      </c>
      <c r="B32" t="s">
        <v>364</v>
      </c>
      <c r="C32" t="s">
        <v>236</v>
      </c>
      <c r="D32" t="s">
        <v>520</v>
      </c>
      <c r="E32" t="s">
        <v>521</v>
      </c>
      <c r="F32" s="215">
        <v>25</v>
      </c>
      <c r="G32" s="215" t="s">
        <v>85</v>
      </c>
    </row>
    <row r="33" spans="1:7" x14ac:dyDescent="0.25">
      <c r="A33" s="215">
        <v>2</v>
      </c>
      <c r="B33" t="s">
        <v>247</v>
      </c>
      <c r="C33" t="s">
        <v>236</v>
      </c>
      <c r="D33" t="s">
        <v>522</v>
      </c>
      <c r="E33" t="s">
        <v>242</v>
      </c>
      <c r="F33" s="215">
        <v>28</v>
      </c>
      <c r="G33" s="215" t="s">
        <v>73</v>
      </c>
    </row>
    <row r="34" spans="1:7" x14ac:dyDescent="0.25">
      <c r="A34" s="215">
        <v>3</v>
      </c>
      <c r="B34" t="s">
        <v>523</v>
      </c>
      <c r="C34" t="s">
        <v>274</v>
      </c>
      <c r="D34" t="s">
        <v>524</v>
      </c>
      <c r="E34" t="s">
        <v>276</v>
      </c>
      <c r="F34" s="215">
        <v>10</v>
      </c>
      <c r="G34" s="215"/>
    </row>
    <row r="35" spans="1:7" x14ac:dyDescent="0.25">
      <c r="A35" s="215">
        <v>4</v>
      </c>
      <c r="B35" t="s">
        <v>369</v>
      </c>
      <c r="C35" t="s">
        <v>132</v>
      </c>
      <c r="D35" t="s">
        <v>525</v>
      </c>
      <c r="E35" t="s">
        <v>237</v>
      </c>
      <c r="F35" s="215">
        <v>14</v>
      </c>
      <c r="G35" s="215"/>
    </row>
    <row r="36" spans="1:7" x14ac:dyDescent="0.25">
      <c r="A36" s="215">
        <v>5</v>
      </c>
      <c r="B36" t="s">
        <v>498</v>
      </c>
      <c r="C36" t="s">
        <v>138</v>
      </c>
      <c r="D36" t="s">
        <v>526</v>
      </c>
      <c r="E36" t="s">
        <v>527</v>
      </c>
      <c r="F36" s="215">
        <v>14</v>
      </c>
      <c r="G36" s="215"/>
    </row>
    <row r="37" spans="1:7" x14ac:dyDescent="0.25">
      <c r="A37" s="215">
        <v>6</v>
      </c>
      <c r="B37" t="s">
        <v>528</v>
      </c>
      <c r="C37" t="s">
        <v>138</v>
      </c>
      <c r="D37" t="s">
        <v>529</v>
      </c>
      <c r="E37" t="s">
        <v>391</v>
      </c>
      <c r="F37" s="215">
        <v>29</v>
      </c>
      <c r="G37" s="215"/>
    </row>
    <row r="38" spans="1:7" x14ac:dyDescent="0.25">
      <c r="A38" s="215">
        <v>7</v>
      </c>
      <c r="B38" t="s">
        <v>231</v>
      </c>
      <c r="C38" t="s">
        <v>138</v>
      </c>
      <c r="D38" t="s">
        <v>530</v>
      </c>
      <c r="E38" t="s">
        <v>503</v>
      </c>
      <c r="F38" s="215">
        <v>12</v>
      </c>
      <c r="G38" s="215"/>
    </row>
    <row r="39" spans="1:7" x14ac:dyDescent="0.25">
      <c r="A39" s="215">
        <v>8</v>
      </c>
      <c r="B39" t="s">
        <v>320</v>
      </c>
      <c r="C39" t="s">
        <v>138</v>
      </c>
      <c r="D39" t="s">
        <v>531</v>
      </c>
      <c r="E39" t="s">
        <v>505</v>
      </c>
      <c r="F39" s="215">
        <v>14</v>
      </c>
      <c r="G39" s="215"/>
    </row>
    <row r="40" spans="1:7" x14ac:dyDescent="0.25">
      <c r="A40" s="215">
        <v>9</v>
      </c>
      <c r="B40" t="s">
        <v>321</v>
      </c>
      <c r="C40" t="s">
        <v>274</v>
      </c>
      <c r="D40" t="s">
        <v>532</v>
      </c>
      <c r="E40" t="s">
        <v>533</v>
      </c>
      <c r="F40" s="215">
        <v>23</v>
      </c>
      <c r="G40" s="215"/>
    </row>
    <row r="41" spans="1:7" x14ac:dyDescent="0.25">
      <c r="A41" s="215">
        <v>10</v>
      </c>
      <c r="B41" t="s">
        <v>534</v>
      </c>
      <c r="C41" t="s">
        <v>132</v>
      </c>
      <c r="D41" t="s">
        <v>535</v>
      </c>
      <c r="E41" t="s">
        <v>536</v>
      </c>
      <c r="F41" s="215">
        <v>20</v>
      </c>
      <c r="G41" s="215"/>
    </row>
    <row r="42" spans="1:7" x14ac:dyDescent="0.25">
      <c r="A42" s="215">
        <v>11</v>
      </c>
      <c r="B42" t="s">
        <v>537</v>
      </c>
      <c r="C42" t="s">
        <v>138</v>
      </c>
      <c r="D42" t="s">
        <v>538</v>
      </c>
      <c r="E42" t="s">
        <v>539</v>
      </c>
      <c r="F42" s="215">
        <v>13</v>
      </c>
      <c r="G42" s="215"/>
    </row>
    <row r="43" spans="1:7" x14ac:dyDescent="0.25">
      <c r="A43" s="215">
        <v>12</v>
      </c>
      <c r="B43" t="s">
        <v>540</v>
      </c>
      <c r="C43" t="s">
        <v>236</v>
      </c>
      <c r="D43" t="s">
        <v>541</v>
      </c>
      <c r="E43" t="s">
        <v>542</v>
      </c>
      <c r="F43" s="215">
        <v>5</v>
      </c>
      <c r="G43" s="215"/>
    </row>
    <row r="44" spans="1:7" x14ac:dyDescent="0.25">
      <c r="A44" s="215">
        <v>13</v>
      </c>
      <c r="B44" t="s">
        <v>517</v>
      </c>
      <c r="C44" t="s">
        <v>138</v>
      </c>
      <c r="D44" t="s">
        <v>543</v>
      </c>
      <c r="E44" t="s">
        <v>544</v>
      </c>
      <c r="F44" s="215">
        <v>9</v>
      </c>
      <c r="G44" s="215"/>
    </row>
    <row r="45" spans="1:7" x14ac:dyDescent="0.25">
      <c r="A45" s="215">
        <v>14</v>
      </c>
      <c r="B45" t="s">
        <v>545</v>
      </c>
      <c r="C45" t="s">
        <v>274</v>
      </c>
      <c r="D45" t="s">
        <v>546</v>
      </c>
      <c r="E45" t="s">
        <v>547</v>
      </c>
      <c r="F45" s="215">
        <v>3</v>
      </c>
      <c r="G45" s="215"/>
    </row>
    <row r="46" spans="1:7" x14ac:dyDescent="0.25">
      <c r="A46" s="215">
        <v>15</v>
      </c>
      <c r="B46" t="s">
        <v>548</v>
      </c>
      <c r="C46" t="s">
        <v>274</v>
      </c>
      <c r="D46" t="s">
        <v>549</v>
      </c>
      <c r="E46" t="s">
        <v>550</v>
      </c>
      <c r="F46" s="215">
        <v>9</v>
      </c>
      <c r="G46" s="215"/>
    </row>
    <row r="47" spans="1:7" x14ac:dyDescent="0.25">
      <c r="A47" s="215"/>
      <c r="F47" s="215"/>
      <c r="G47" s="215"/>
    </row>
    <row r="48" spans="1:7" x14ac:dyDescent="0.25">
      <c r="A48" s="215"/>
      <c r="F48" s="215"/>
      <c r="G48" s="215"/>
    </row>
    <row r="49" spans="1:7" x14ac:dyDescent="0.25">
      <c r="A49" s="215"/>
      <c r="B49" t="s">
        <v>246</v>
      </c>
      <c r="C49" t="s">
        <v>235</v>
      </c>
      <c r="F49" s="215"/>
      <c r="G49" s="215"/>
    </row>
    <row r="50" spans="1:7" x14ac:dyDescent="0.25">
      <c r="A50" s="215" t="s">
        <v>227</v>
      </c>
      <c r="B50" t="s">
        <v>2</v>
      </c>
      <c r="C50" t="s">
        <v>228</v>
      </c>
      <c r="D50" t="s">
        <v>130</v>
      </c>
      <c r="E50" t="s">
        <v>229</v>
      </c>
      <c r="F50" s="215" t="s">
        <v>69</v>
      </c>
      <c r="G50" s="215" t="s">
        <v>230</v>
      </c>
    </row>
    <row r="51" spans="1:7" x14ac:dyDescent="0.25">
      <c r="A51" s="215">
        <v>1</v>
      </c>
      <c r="B51" t="s">
        <v>501</v>
      </c>
      <c r="C51" t="s">
        <v>236</v>
      </c>
      <c r="D51" t="s">
        <v>551</v>
      </c>
      <c r="E51" t="s">
        <v>269</v>
      </c>
      <c r="F51" s="215">
        <v>20</v>
      </c>
      <c r="G51" s="215" t="s">
        <v>73</v>
      </c>
    </row>
    <row r="52" spans="1:7" x14ac:dyDescent="0.25">
      <c r="A52" s="215">
        <v>2</v>
      </c>
      <c r="B52" t="s">
        <v>385</v>
      </c>
      <c r="C52" t="s">
        <v>138</v>
      </c>
      <c r="D52" t="s">
        <v>552</v>
      </c>
      <c r="E52" t="s">
        <v>368</v>
      </c>
      <c r="F52" s="215">
        <v>23</v>
      </c>
      <c r="G52" s="215"/>
    </row>
    <row r="53" spans="1:7" x14ac:dyDescent="0.25">
      <c r="A53" s="215">
        <v>3</v>
      </c>
      <c r="B53" t="s">
        <v>553</v>
      </c>
      <c r="C53" t="s">
        <v>138</v>
      </c>
      <c r="D53" t="s">
        <v>554</v>
      </c>
      <c r="E53" t="s">
        <v>387</v>
      </c>
      <c r="F53" s="215">
        <v>23</v>
      </c>
      <c r="G53" s="215"/>
    </row>
    <row r="54" spans="1:7" x14ac:dyDescent="0.25">
      <c r="A54" s="215">
        <v>4</v>
      </c>
      <c r="B54" t="s">
        <v>392</v>
      </c>
      <c r="C54" t="s">
        <v>138</v>
      </c>
      <c r="D54" t="s">
        <v>555</v>
      </c>
      <c r="E54" t="s">
        <v>256</v>
      </c>
      <c r="F54" s="215">
        <v>15</v>
      </c>
      <c r="G54" s="215"/>
    </row>
    <row r="55" spans="1:7" x14ac:dyDescent="0.25">
      <c r="A55" s="215">
        <v>5</v>
      </c>
      <c r="B55" t="s">
        <v>556</v>
      </c>
      <c r="C55" t="s">
        <v>274</v>
      </c>
      <c r="D55" t="s">
        <v>557</v>
      </c>
      <c r="E55" t="s">
        <v>558</v>
      </c>
      <c r="F55" s="215">
        <v>1</v>
      </c>
      <c r="G55" s="215"/>
    </row>
    <row r="56" spans="1:7" x14ac:dyDescent="0.25">
      <c r="A56" s="215"/>
      <c r="F56" s="215"/>
      <c r="G56" s="215"/>
    </row>
    <row r="57" spans="1:7" x14ac:dyDescent="0.25">
      <c r="A57" s="215"/>
      <c r="F57" s="215"/>
      <c r="G57" s="215"/>
    </row>
    <row r="58" spans="1:7" x14ac:dyDescent="0.25">
      <c r="A58" s="215"/>
      <c r="B58" t="s">
        <v>246</v>
      </c>
      <c r="C58" t="s">
        <v>240</v>
      </c>
      <c r="F58" s="215"/>
      <c r="G58" s="215"/>
    </row>
    <row r="59" spans="1:7" x14ac:dyDescent="0.25">
      <c r="A59" s="215" t="s">
        <v>227</v>
      </c>
      <c r="B59" t="s">
        <v>2</v>
      </c>
      <c r="C59" t="s">
        <v>228</v>
      </c>
      <c r="D59" t="s">
        <v>130</v>
      </c>
      <c r="E59" t="s">
        <v>229</v>
      </c>
      <c r="F59" s="215" t="s">
        <v>69</v>
      </c>
      <c r="G59" s="215" t="s">
        <v>230</v>
      </c>
    </row>
    <row r="60" spans="1:7" x14ac:dyDescent="0.25">
      <c r="A60" s="215">
        <v>1</v>
      </c>
      <c r="B60" t="s">
        <v>411</v>
      </c>
      <c r="C60" t="s">
        <v>236</v>
      </c>
      <c r="D60" t="s">
        <v>559</v>
      </c>
      <c r="E60" t="s">
        <v>560</v>
      </c>
      <c r="F60" s="215">
        <v>29</v>
      </c>
      <c r="G60" s="215" t="s">
        <v>85</v>
      </c>
    </row>
    <row r="61" spans="1:7" x14ac:dyDescent="0.25">
      <c r="A61" s="215">
        <v>2</v>
      </c>
      <c r="B61" t="s">
        <v>244</v>
      </c>
      <c r="C61" t="s">
        <v>135</v>
      </c>
      <c r="D61" t="s">
        <v>559</v>
      </c>
      <c r="E61" t="s">
        <v>560</v>
      </c>
      <c r="F61" s="215">
        <v>25</v>
      </c>
      <c r="G61" s="215" t="s">
        <v>85</v>
      </c>
    </row>
    <row r="62" spans="1:7" x14ac:dyDescent="0.25">
      <c r="A62" s="215">
        <v>3</v>
      </c>
      <c r="B62" t="s">
        <v>561</v>
      </c>
      <c r="C62" t="s">
        <v>138</v>
      </c>
      <c r="D62" t="s">
        <v>559</v>
      </c>
      <c r="E62" t="s">
        <v>560</v>
      </c>
      <c r="F62" s="215">
        <v>22</v>
      </c>
      <c r="G62" s="215" t="s">
        <v>85</v>
      </c>
    </row>
    <row r="63" spans="1:7" x14ac:dyDescent="0.25">
      <c r="A63" s="215">
        <v>4</v>
      </c>
      <c r="B63" t="s">
        <v>413</v>
      </c>
      <c r="C63" t="s">
        <v>236</v>
      </c>
      <c r="D63" t="s">
        <v>562</v>
      </c>
      <c r="E63" t="s">
        <v>257</v>
      </c>
      <c r="F63" s="215">
        <v>26</v>
      </c>
      <c r="G63" s="215" t="s">
        <v>85</v>
      </c>
    </row>
    <row r="64" spans="1:7" x14ac:dyDescent="0.25">
      <c r="A64" s="215">
        <v>5</v>
      </c>
      <c r="B64" t="s">
        <v>238</v>
      </c>
      <c r="C64" t="s">
        <v>236</v>
      </c>
      <c r="D64" t="s">
        <v>563</v>
      </c>
      <c r="E64" t="s">
        <v>257</v>
      </c>
      <c r="F64" s="215">
        <v>21</v>
      </c>
      <c r="G64" s="215" t="s">
        <v>85</v>
      </c>
    </row>
    <row r="65" spans="1:7" x14ac:dyDescent="0.25">
      <c r="A65" s="215">
        <v>6</v>
      </c>
      <c r="B65" t="s">
        <v>362</v>
      </c>
      <c r="C65" t="s">
        <v>132</v>
      </c>
      <c r="D65" t="s">
        <v>520</v>
      </c>
      <c r="E65" t="s">
        <v>521</v>
      </c>
      <c r="F65" s="215">
        <v>33</v>
      </c>
      <c r="G65" s="215" t="s">
        <v>85</v>
      </c>
    </row>
    <row r="66" spans="1:7" x14ac:dyDescent="0.25">
      <c r="A66" s="215">
        <v>7</v>
      </c>
      <c r="B66" t="s">
        <v>564</v>
      </c>
      <c r="C66" t="s">
        <v>138</v>
      </c>
      <c r="D66" t="s">
        <v>565</v>
      </c>
      <c r="E66" t="s">
        <v>242</v>
      </c>
      <c r="F66" s="215">
        <v>33</v>
      </c>
      <c r="G66" s="215" t="s">
        <v>73</v>
      </c>
    </row>
    <row r="67" spans="1:7" x14ac:dyDescent="0.25">
      <c r="A67" s="215">
        <v>8</v>
      </c>
      <c r="B67" t="s">
        <v>512</v>
      </c>
      <c r="C67" t="s">
        <v>132</v>
      </c>
      <c r="D67" t="s">
        <v>566</v>
      </c>
      <c r="E67" t="s">
        <v>260</v>
      </c>
      <c r="F67" s="215">
        <v>31</v>
      </c>
      <c r="G67" s="215" t="s">
        <v>73</v>
      </c>
    </row>
    <row r="68" spans="1:7" x14ac:dyDescent="0.25">
      <c r="A68" s="215">
        <v>9</v>
      </c>
      <c r="B68" t="s">
        <v>259</v>
      </c>
      <c r="C68" t="s">
        <v>132</v>
      </c>
      <c r="D68" t="s">
        <v>567</v>
      </c>
      <c r="E68" t="s">
        <v>263</v>
      </c>
      <c r="F68" s="215">
        <v>27</v>
      </c>
      <c r="G68" s="215" t="s">
        <v>73</v>
      </c>
    </row>
    <row r="69" spans="1:7" x14ac:dyDescent="0.25">
      <c r="A69" s="215">
        <v>10</v>
      </c>
      <c r="B69" t="s">
        <v>568</v>
      </c>
      <c r="C69" t="s">
        <v>135</v>
      </c>
      <c r="D69" t="s">
        <v>569</v>
      </c>
      <c r="E69" t="s">
        <v>269</v>
      </c>
      <c r="F69" s="215">
        <v>28</v>
      </c>
      <c r="G69" s="215" t="s">
        <v>73</v>
      </c>
    </row>
    <row r="70" spans="1:7" x14ac:dyDescent="0.25">
      <c r="A70" s="215">
        <v>11</v>
      </c>
      <c r="B70" t="s">
        <v>570</v>
      </c>
      <c r="C70" t="s">
        <v>236</v>
      </c>
      <c r="D70" t="s">
        <v>571</v>
      </c>
      <c r="E70" t="s">
        <v>572</v>
      </c>
      <c r="F70" s="215">
        <v>27</v>
      </c>
      <c r="G70" s="215" t="s">
        <v>73</v>
      </c>
    </row>
    <row r="71" spans="1:7" x14ac:dyDescent="0.25">
      <c r="A71" s="215">
        <v>12</v>
      </c>
      <c r="B71" t="s">
        <v>573</v>
      </c>
      <c r="C71" t="s">
        <v>138</v>
      </c>
      <c r="D71" t="s">
        <v>574</v>
      </c>
      <c r="E71" t="s">
        <v>575</v>
      </c>
      <c r="F71" s="215">
        <v>27</v>
      </c>
      <c r="G71" s="215" t="s">
        <v>73</v>
      </c>
    </row>
    <row r="72" spans="1:7" x14ac:dyDescent="0.25">
      <c r="A72" s="215">
        <v>13</v>
      </c>
      <c r="B72" t="s">
        <v>576</v>
      </c>
      <c r="C72" t="s">
        <v>135</v>
      </c>
      <c r="D72" t="s">
        <v>577</v>
      </c>
      <c r="E72" t="s">
        <v>276</v>
      </c>
      <c r="F72" s="215">
        <v>26</v>
      </c>
      <c r="G72" s="215"/>
    </row>
    <row r="73" spans="1:7" x14ac:dyDescent="0.25">
      <c r="A73" s="215">
        <v>14</v>
      </c>
      <c r="B73" t="s">
        <v>578</v>
      </c>
      <c r="C73" t="s">
        <v>274</v>
      </c>
      <c r="D73" t="s">
        <v>579</v>
      </c>
      <c r="E73" t="s">
        <v>580</v>
      </c>
      <c r="F73" s="215">
        <v>12</v>
      </c>
      <c r="G73" s="215"/>
    </row>
    <row r="74" spans="1:7" x14ac:dyDescent="0.25">
      <c r="A74" s="215"/>
      <c r="F74" s="215"/>
      <c r="G74" s="215"/>
    </row>
    <row r="75" spans="1:7" x14ac:dyDescent="0.25">
      <c r="A75" s="215"/>
      <c r="F75" s="215"/>
      <c r="G75" s="215"/>
    </row>
    <row r="76" spans="1:7" x14ac:dyDescent="0.25">
      <c r="A76" s="215"/>
      <c r="B76" t="s">
        <v>246</v>
      </c>
      <c r="C76" t="s">
        <v>264</v>
      </c>
      <c r="F76" s="215"/>
      <c r="G76" s="215"/>
    </row>
    <row r="77" spans="1:7" x14ac:dyDescent="0.25">
      <c r="A77" s="215" t="s">
        <v>227</v>
      </c>
      <c r="B77" t="s">
        <v>2</v>
      </c>
      <c r="C77" t="s">
        <v>228</v>
      </c>
      <c r="D77" t="s">
        <v>130</v>
      </c>
      <c r="E77" t="s">
        <v>229</v>
      </c>
      <c r="F77" s="215" t="s">
        <v>69</v>
      </c>
      <c r="G77" s="215" t="s">
        <v>230</v>
      </c>
    </row>
    <row r="78" spans="1:7" x14ac:dyDescent="0.25">
      <c r="A78" s="215">
        <v>1</v>
      </c>
      <c r="B78" t="s">
        <v>423</v>
      </c>
      <c r="C78" t="s">
        <v>132</v>
      </c>
      <c r="D78" t="s">
        <v>581</v>
      </c>
      <c r="E78" t="s">
        <v>582</v>
      </c>
      <c r="F78" s="215">
        <v>14</v>
      </c>
      <c r="G78" s="215"/>
    </row>
    <row r="79" spans="1:7" x14ac:dyDescent="0.25">
      <c r="A79" s="215">
        <v>2</v>
      </c>
      <c r="B79" t="s">
        <v>583</v>
      </c>
      <c r="C79" t="s">
        <v>274</v>
      </c>
      <c r="D79" t="s">
        <v>584</v>
      </c>
      <c r="E79" t="s">
        <v>585</v>
      </c>
      <c r="F79" s="215">
        <v>3</v>
      </c>
      <c r="G79" s="215"/>
    </row>
    <row r="80" spans="1:7" x14ac:dyDescent="0.25">
      <c r="A80" s="215">
        <v>3</v>
      </c>
      <c r="B80" t="s">
        <v>586</v>
      </c>
      <c r="C80" t="s">
        <v>138</v>
      </c>
      <c r="D80" t="s">
        <v>587</v>
      </c>
      <c r="E80" t="s">
        <v>588</v>
      </c>
      <c r="F80" s="215">
        <v>0</v>
      </c>
      <c r="G80" s="215"/>
    </row>
    <row r="81" spans="1:7" x14ac:dyDescent="0.25">
      <c r="A81" s="215"/>
      <c r="F81" s="215"/>
      <c r="G81" s="215"/>
    </row>
    <row r="82" spans="1:7" x14ac:dyDescent="0.25">
      <c r="A82" s="215"/>
      <c r="F82" s="215"/>
      <c r="G82" s="215"/>
    </row>
    <row r="83" spans="1:7" x14ac:dyDescent="0.25">
      <c r="A83" s="215"/>
      <c r="B83" t="s">
        <v>246</v>
      </c>
      <c r="C83" t="s">
        <v>267</v>
      </c>
      <c r="F83" s="215"/>
      <c r="G83" s="215"/>
    </row>
    <row r="84" spans="1:7" x14ac:dyDescent="0.25">
      <c r="A84" s="215" t="s">
        <v>227</v>
      </c>
      <c r="B84" t="s">
        <v>2</v>
      </c>
      <c r="C84" t="s">
        <v>228</v>
      </c>
      <c r="D84" t="s">
        <v>130</v>
      </c>
      <c r="E84" t="s">
        <v>229</v>
      </c>
      <c r="F84" s="215" t="s">
        <v>69</v>
      </c>
      <c r="G84" s="215" t="s">
        <v>230</v>
      </c>
    </row>
    <row r="85" spans="1:7" x14ac:dyDescent="0.25">
      <c r="A85" s="215">
        <v>1</v>
      </c>
      <c r="B85" t="s">
        <v>268</v>
      </c>
      <c r="C85" t="s">
        <v>132</v>
      </c>
      <c r="D85" t="s">
        <v>589</v>
      </c>
      <c r="E85" t="s">
        <v>590</v>
      </c>
      <c r="F85" s="215">
        <v>22</v>
      </c>
      <c r="G85" s="215"/>
    </row>
    <row r="86" spans="1:7" x14ac:dyDescent="0.25">
      <c r="A86" s="215"/>
      <c r="F86" s="215"/>
      <c r="G86" s="215"/>
    </row>
    <row r="87" spans="1:7" x14ac:dyDescent="0.25">
      <c r="A87" s="215"/>
      <c r="F87" s="215"/>
      <c r="G87" s="215"/>
    </row>
    <row r="88" spans="1:7" x14ac:dyDescent="0.25">
      <c r="A88" s="215"/>
      <c r="B88" t="s">
        <v>246</v>
      </c>
      <c r="C88" t="s">
        <v>270</v>
      </c>
      <c r="F88" s="215"/>
      <c r="G88" s="215"/>
    </row>
    <row r="89" spans="1:7" x14ac:dyDescent="0.25">
      <c r="A89" s="215" t="s">
        <v>227</v>
      </c>
      <c r="B89" t="s">
        <v>2</v>
      </c>
      <c r="C89" t="s">
        <v>228</v>
      </c>
      <c r="D89" t="s">
        <v>130</v>
      </c>
      <c r="E89" t="s">
        <v>229</v>
      </c>
      <c r="F89" s="215" t="s">
        <v>69</v>
      </c>
      <c r="G89" s="215" t="s">
        <v>230</v>
      </c>
    </row>
    <row r="90" spans="1:7" x14ac:dyDescent="0.25">
      <c r="A90" s="215">
        <v>1</v>
      </c>
      <c r="B90" t="s">
        <v>271</v>
      </c>
      <c r="C90" t="s">
        <v>236</v>
      </c>
      <c r="D90" t="s">
        <v>591</v>
      </c>
      <c r="E90" t="s">
        <v>232</v>
      </c>
      <c r="F90" s="215">
        <v>15</v>
      </c>
      <c r="G90" s="215"/>
    </row>
    <row r="91" spans="1:7" x14ac:dyDescent="0.25">
      <c r="A91" s="215"/>
      <c r="F91" s="215"/>
      <c r="G91" s="215"/>
    </row>
    <row r="92" spans="1:7" x14ac:dyDescent="0.25">
      <c r="A92" s="215"/>
      <c r="F92" s="215"/>
      <c r="G92" s="215"/>
    </row>
    <row r="93" spans="1:7" x14ac:dyDescent="0.25">
      <c r="A93" s="215"/>
      <c r="B93" t="s">
        <v>246</v>
      </c>
      <c r="C93" t="s">
        <v>273</v>
      </c>
      <c r="F93" s="215"/>
      <c r="G93" s="215"/>
    </row>
    <row r="94" spans="1:7" x14ac:dyDescent="0.25">
      <c r="A94" s="215" t="s">
        <v>227</v>
      </c>
      <c r="B94" t="s">
        <v>2</v>
      </c>
      <c r="C94" t="s">
        <v>228</v>
      </c>
      <c r="D94" t="s">
        <v>130</v>
      </c>
      <c r="E94" t="s">
        <v>229</v>
      </c>
      <c r="F94" s="215" t="s">
        <v>69</v>
      </c>
      <c r="G94" s="215" t="s">
        <v>230</v>
      </c>
    </row>
    <row r="95" spans="1:7" x14ac:dyDescent="0.25">
      <c r="A95" s="215">
        <v>1</v>
      </c>
      <c r="B95" t="s">
        <v>275</v>
      </c>
      <c r="C95" t="s">
        <v>132</v>
      </c>
      <c r="D95" t="s">
        <v>592</v>
      </c>
      <c r="E95" t="s">
        <v>415</v>
      </c>
      <c r="F95" s="215">
        <v>23</v>
      </c>
      <c r="G95" s="215"/>
    </row>
    <row r="96" spans="1:7" x14ac:dyDescent="0.25">
      <c r="A96" s="215">
        <v>2</v>
      </c>
      <c r="B96" t="s">
        <v>593</v>
      </c>
      <c r="C96" t="s">
        <v>132</v>
      </c>
      <c r="D96" t="s">
        <v>594</v>
      </c>
      <c r="E96" t="s">
        <v>265</v>
      </c>
      <c r="F96" s="215">
        <v>20</v>
      </c>
      <c r="G96" s="215"/>
    </row>
    <row r="97" spans="1:7" x14ac:dyDescent="0.25">
      <c r="A97" s="215"/>
      <c r="F97" s="215"/>
      <c r="G97" s="215"/>
    </row>
    <row r="98" spans="1:7" x14ac:dyDescent="0.25">
      <c r="A98" s="215"/>
      <c r="F98" s="215"/>
      <c r="G98" s="215"/>
    </row>
    <row r="99" spans="1:7" x14ac:dyDescent="0.25">
      <c r="A99" s="215"/>
      <c r="B99" t="s">
        <v>246</v>
      </c>
      <c r="C99" t="s">
        <v>277</v>
      </c>
      <c r="F99" s="215"/>
      <c r="G99" s="215"/>
    </row>
    <row r="100" spans="1:7" x14ac:dyDescent="0.25">
      <c r="A100" s="215" t="s">
        <v>227</v>
      </c>
      <c r="B100" t="s">
        <v>2</v>
      </c>
      <c r="C100" t="s">
        <v>228</v>
      </c>
      <c r="D100" t="s">
        <v>130</v>
      </c>
      <c r="E100" t="s">
        <v>229</v>
      </c>
      <c r="F100" s="215" t="s">
        <v>69</v>
      </c>
      <c r="G100" s="215" t="s">
        <v>230</v>
      </c>
    </row>
    <row r="101" spans="1:7" x14ac:dyDescent="0.25">
      <c r="A101" s="215">
        <v>1</v>
      </c>
      <c r="B101" t="s">
        <v>278</v>
      </c>
      <c r="C101" t="s">
        <v>135</v>
      </c>
      <c r="D101" t="s">
        <v>595</v>
      </c>
      <c r="E101" t="s">
        <v>243</v>
      </c>
      <c r="F101" s="215">
        <v>25</v>
      </c>
      <c r="G101" s="215"/>
    </row>
    <row r="102" spans="1:7" x14ac:dyDescent="0.25">
      <c r="A102" s="215">
        <v>2</v>
      </c>
      <c r="B102" t="s">
        <v>596</v>
      </c>
      <c r="C102" t="s">
        <v>236</v>
      </c>
      <c r="D102" t="s">
        <v>597</v>
      </c>
      <c r="E102" t="s">
        <v>256</v>
      </c>
      <c r="F102" s="215">
        <v>24</v>
      </c>
      <c r="G102" s="215"/>
    </row>
    <row r="103" spans="1:7" x14ac:dyDescent="0.25">
      <c r="A103" s="215">
        <v>3</v>
      </c>
      <c r="B103" t="s">
        <v>598</v>
      </c>
      <c r="C103" t="s">
        <v>236</v>
      </c>
      <c r="D103" t="s">
        <v>599</v>
      </c>
      <c r="E103" t="s">
        <v>237</v>
      </c>
      <c r="F103" s="215">
        <v>17</v>
      </c>
      <c r="G103" s="215"/>
    </row>
    <row r="104" spans="1:7" x14ac:dyDescent="0.25">
      <c r="A104" s="215">
        <v>4</v>
      </c>
      <c r="B104" t="s">
        <v>280</v>
      </c>
      <c r="C104" t="s">
        <v>132</v>
      </c>
      <c r="D104" t="s">
        <v>600</v>
      </c>
      <c r="E104" t="s">
        <v>250</v>
      </c>
      <c r="F104" s="215">
        <v>18</v>
      </c>
      <c r="G104" s="215"/>
    </row>
    <row r="105" spans="1:7" x14ac:dyDescent="0.25">
      <c r="A105" s="215">
        <v>5</v>
      </c>
      <c r="B105" t="s">
        <v>506</v>
      </c>
      <c r="C105" t="s">
        <v>236</v>
      </c>
      <c r="D105" t="s">
        <v>601</v>
      </c>
      <c r="E105" t="s">
        <v>373</v>
      </c>
      <c r="F105" s="215">
        <v>16</v>
      </c>
      <c r="G105" s="215"/>
    </row>
    <row r="106" spans="1:7" x14ac:dyDescent="0.25">
      <c r="A106" s="215">
        <v>6</v>
      </c>
      <c r="B106" t="s">
        <v>282</v>
      </c>
      <c r="C106" t="s">
        <v>236</v>
      </c>
      <c r="D106" t="s">
        <v>602</v>
      </c>
      <c r="E106" t="s">
        <v>500</v>
      </c>
      <c r="F106" s="215">
        <v>6</v>
      </c>
      <c r="G106" s="215"/>
    </row>
    <row r="107" spans="1:7" x14ac:dyDescent="0.25">
      <c r="A107" s="215"/>
      <c r="F107" s="215"/>
      <c r="G107" s="215"/>
    </row>
    <row r="108" spans="1:7" x14ac:dyDescent="0.25">
      <c r="A108" s="215"/>
      <c r="F108" s="215"/>
      <c r="G108" s="215"/>
    </row>
    <row r="109" spans="1:7" x14ac:dyDescent="0.25">
      <c r="A109" s="215"/>
      <c r="B109" t="s">
        <v>283</v>
      </c>
      <c r="C109" t="s">
        <v>226</v>
      </c>
      <c r="F109" s="215"/>
      <c r="G109" s="215"/>
    </row>
    <row r="110" spans="1:7" x14ac:dyDescent="0.25">
      <c r="A110" s="215" t="s">
        <v>227</v>
      </c>
      <c r="B110" t="s">
        <v>2</v>
      </c>
      <c r="C110" t="s">
        <v>228</v>
      </c>
      <c r="D110" t="s">
        <v>130</v>
      </c>
      <c r="E110" t="s">
        <v>229</v>
      </c>
      <c r="F110" s="215" t="s">
        <v>69</v>
      </c>
      <c r="G110" s="215" t="s">
        <v>230</v>
      </c>
    </row>
    <row r="111" spans="1:7" x14ac:dyDescent="0.25">
      <c r="A111" s="215">
        <v>1</v>
      </c>
      <c r="B111" t="s">
        <v>364</v>
      </c>
      <c r="C111" t="s">
        <v>236</v>
      </c>
      <c r="D111" t="s">
        <v>603</v>
      </c>
      <c r="E111" t="s">
        <v>582</v>
      </c>
      <c r="F111" s="215">
        <v>28</v>
      </c>
      <c r="G111" s="215"/>
    </row>
    <row r="112" spans="1:7" x14ac:dyDescent="0.25">
      <c r="A112" s="215">
        <v>2</v>
      </c>
      <c r="B112" t="s">
        <v>247</v>
      </c>
      <c r="C112" t="s">
        <v>236</v>
      </c>
      <c r="D112" t="s">
        <v>604</v>
      </c>
      <c r="E112" t="s">
        <v>605</v>
      </c>
      <c r="F112" s="215">
        <v>11</v>
      </c>
      <c r="G112" s="215"/>
    </row>
    <row r="113" spans="1:7" x14ac:dyDescent="0.25">
      <c r="A113" s="215"/>
      <c r="F113" s="215"/>
      <c r="G113" s="215"/>
    </row>
    <row r="114" spans="1:7" x14ac:dyDescent="0.25">
      <c r="A114" s="215"/>
      <c r="F114" s="215"/>
      <c r="G114" s="215"/>
    </row>
    <row r="115" spans="1:7" x14ac:dyDescent="0.25">
      <c r="A115" s="215"/>
      <c r="B115" t="s">
        <v>283</v>
      </c>
      <c r="C115" t="s">
        <v>235</v>
      </c>
      <c r="F115" s="215"/>
      <c r="G115" s="215"/>
    </row>
    <row r="116" spans="1:7" x14ac:dyDescent="0.25">
      <c r="A116" s="215" t="s">
        <v>227</v>
      </c>
      <c r="B116" t="s">
        <v>2</v>
      </c>
      <c r="C116" t="s">
        <v>228</v>
      </c>
      <c r="D116" t="s">
        <v>130</v>
      </c>
      <c r="E116" t="s">
        <v>229</v>
      </c>
      <c r="F116" s="215" t="s">
        <v>69</v>
      </c>
      <c r="G116" s="215" t="s">
        <v>230</v>
      </c>
    </row>
    <row r="117" spans="1:7" x14ac:dyDescent="0.25">
      <c r="A117" s="215">
        <v>1</v>
      </c>
      <c r="B117" t="s">
        <v>280</v>
      </c>
      <c r="C117" t="s">
        <v>132</v>
      </c>
      <c r="D117" t="s">
        <v>606</v>
      </c>
      <c r="E117" t="s">
        <v>572</v>
      </c>
      <c r="F117" s="215">
        <v>13</v>
      </c>
      <c r="G117" s="215" t="s">
        <v>73</v>
      </c>
    </row>
    <row r="118" spans="1:7" x14ac:dyDescent="0.25">
      <c r="A118" s="215">
        <v>2</v>
      </c>
      <c r="B118" t="s">
        <v>596</v>
      </c>
      <c r="C118" t="s">
        <v>236</v>
      </c>
      <c r="D118" t="s">
        <v>607</v>
      </c>
      <c r="E118" t="s">
        <v>368</v>
      </c>
      <c r="F118" s="215">
        <v>14</v>
      </c>
      <c r="G118" s="215"/>
    </row>
    <row r="119" spans="1:7" x14ac:dyDescent="0.25">
      <c r="A119" s="215">
        <v>3</v>
      </c>
      <c r="B119" t="s">
        <v>278</v>
      </c>
      <c r="C119" t="s">
        <v>135</v>
      </c>
      <c r="D119" t="s">
        <v>608</v>
      </c>
      <c r="E119" t="s">
        <v>272</v>
      </c>
      <c r="F119" s="215">
        <v>13</v>
      </c>
      <c r="G119" s="215"/>
    </row>
    <row r="120" spans="1:7" x14ac:dyDescent="0.25">
      <c r="A120" s="215">
        <v>4</v>
      </c>
      <c r="B120" t="s">
        <v>509</v>
      </c>
      <c r="C120" t="s">
        <v>236</v>
      </c>
      <c r="D120" t="s">
        <v>609</v>
      </c>
      <c r="E120" t="s">
        <v>610</v>
      </c>
      <c r="F120" s="215">
        <v>11</v>
      </c>
      <c r="G120" s="215"/>
    </row>
    <row r="121" spans="1:7" x14ac:dyDescent="0.25">
      <c r="A121" s="215">
        <v>5</v>
      </c>
      <c r="B121" t="s">
        <v>282</v>
      </c>
      <c r="C121" t="s">
        <v>236</v>
      </c>
      <c r="D121" t="s">
        <v>611</v>
      </c>
      <c r="E121" t="s">
        <v>612</v>
      </c>
      <c r="F121" s="215">
        <v>7</v>
      </c>
      <c r="G121" s="215"/>
    </row>
    <row r="122" spans="1:7" x14ac:dyDescent="0.25">
      <c r="A122" s="215"/>
      <c r="F122" s="215"/>
      <c r="G122" s="215"/>
    </row>
    <row r="123" spans="1:7" x14ac:dyDescent="0.25">
      <c r="A123" s="215"/>
      <c r="F123" s="215"/>
      <c r="G123" s="215"/>
    </row>
    <row r="124" spans="1:7" x14ac:dyDescent="0.25">
      <c r="A124" s="215"/>
      <c r="B124" t="s">
        <v>283</v>
      </c>
      <c r="C124" t="s">
        <v>240</v>
      </c>
      <c r="F124" s="215"/>
      <c r="G124" s="215"/>
    </row>
    <row r="125" spans="1:7" x14ac:dyDescent="0.25">
      <c r="A125" s="215" t="s">
        <v>227</v>
      </c>
      <c r="B125" t="s">
        <v>2</v>
      </c>
      <c r="C125" t="s">
        <v>228</v>
      </c>
      <c r="D125" t="s">
        <v>130</v>
      </c>
      <c r="E125" t="s">
        <v>229</v>
      </c>
      <c r="F125" s="215" t="s">
        <v>69</v>
      </c>
      <c r="G125" s="215" t="s">
        <v>230</v>
      </c>
    </row>
    <row r="126" spans="1:7" x14ac:dyDescent="0.25">
      <c r="A126" s="215">
        <v>1</v>
      </c>
      <c r="B126" t="s">
        <v>564</v>
      </c>
      <c r="C126" t="s">
        <v>138</v>
      </c>
      <c r="D126" t="s">
        <v>613</v>
      </c>
      <c r="E126" t="s">
        <v>521</v>
      </c>
      <c r="F126" s="215">
        <v>26</v>
      </c>
      <c r="G126" s="215" t="s">
        <v>85</v>
      </c>
    </row>
    <row r="127" spans="1:7" x14ac:dyDescent="0.25">
      <c r="A127" s="215">
        <v>2</v>
      </c>
      <c r="B127" t="s">
        <v>614</v>
      </c>
      <c r="C127" t="s">
        <v>274</v>
      </c>
      <c r="D127" t="s">
        <v>615</v>
      </c>
      <c r="E127" t="s">
        <v>254</v>
      </c>
      <c r="F127" s="215">
        <v>27</v>
      </c>
      <c r="G127" s="215" t="s">
        <v>73</v>
      </c>
    </row>
    <row r="128" spans="1:7" x14ac:dyDescent="0.25">
      <c r="A128" s="215">
        <v>3</v>
      </c>
      <c r="B128" t="s">
        <v>259</v>
      </c>
      <c r="C128" t="s">
        <v>132</v>
      </c>
      <c r="D128" t="s">
        <v>616</v>
      </c>
      <c r="E128" t="s">
        <v>260</v>
      </c>
      <c r="F128" s="215">
        <v>20</v>
      </c>
      <c r="G128" s="215" t="s">
        <v>73</v>
      </c>
    </row>
    <row r="129" spans="1:7" x14ac:dyDescent="0.25">
      <c r="A129" s="215">
        <v>4</v>
      </c>
      <c r="B129" t="s">
        <v>362</v>
      </c>
      <c r="C129" t="s">
        <v>132</v>
      </c>
      <c r="D129" t="s">
        <v>617</v>
      </c>
      <c r="E129" t="s">
        <v>618</v>
      </c>
      <c r="F129" s="215">
        <v>27</v>
      </c>
      <c r="G129" s="215" t="s">
        <v>73</v>
      </c>
    </row>
    <row r="130" spans="1:7" x14ac:dyDescent="0.25">
      <c r="A130" s="215">
        <v>5</v>
      </c>
      <c r="B130" t="s">
        <v>413</v>
      </c>
      <c r="C130" t="s">
        <v>236</v>
      </c>
      <c r="D130" t="s">
        <v>619</v>
      </c>
      <c r="E130" t="s">
        <v>256</v>
      </c>
      <c r="F130" s="215">
        <v>24</v>
      </c>
      <c r="G130" s="215"/>
    </row>
    <row r="131" spans="1:7" x14ac:dyDescent="0.25">
      <c r="A131" s="215">
        <v>6</v>
      </c>
      <c r="B131" t="s">
        <v>411</v>
      </c>
      <c r="C131" t="s">
        <v>236</v>
      </c>
      <c r="D131" t="s">
        <v>620</v>
      </c>
      <c r="E131" t="s">
        <v>590</v>
      </c>
      <c r="F131" s="215">
        <v>18</v>
      </c>
      <c r="G131" s="215"/>
    </row>
    <row r="132" spans="1:7" x14ac:dyDescent="0.25">
      <c r="A132" s="215">
        <v>7</v>
      </c>
      <c r="B132" t="s">
        <v>570</v>
      </c>
      <c r="C132" t="s">
        <v>236</v>
      </c>
      <c r="D132" t="s">
        <v>621</v>
      </c>
      <c r="E132" t="s">
        <v>622</v>
      </c>
      <c r="F132" s="215">
        <v>26</v>
      </c>
      <c r="G132" s="215"/>
    </row>
    <row r="133" spans="1:7" x14ac:dyDescent="0.25">
      <c r="A133" s="215">
        <v>8</v>
      </c>
      <c r="B133" t="s">
        <v>355</v>
      </c>
      <c r="C133" t="s">
        <v>135</v>
      </c>
      <c r="D133" t="s">
        <v>623</v>
      </c>
      <c r="E133" t="s">
        <v>536</v>
      </c>
      <c r="F133" s="215">
        <v>18</v>
      </c>
      <c r="G133" s="215"/>
    </row>
    <row r="134" spans="1:7" x14ac:dyDescent="0.25">
      <c r="A134" s="215"/>
      <c r="F134" s="215"/>
      <c r="G134" s="215"/>
    </row>
    <row r="135" spans="1:7" x14ac:dyDescent="0.25">
      <c r="A135" s="310" t="s">
        <v>111</v>
      </c>
      <c r="B135" s="310"/>
      <c r="F135" s="215"/>
      <c r="G135" s="215"/>
    </row>
    <row r="136" spans="1:7" x14ac:dyDescent="0.25">
      <c r="F136" s="215"/>
      <c r="G136" s="215"/>
    </row>
    <row r="137" spans="1:7" x14ac:dyDescent="0.25">
      <c r="A137" s="216" t="s">
        <v>112</v>
      </c>
      <c r="B137" s="102" t="s">
        <v>76</v>
      </c>
      <c r="C137" s="102"/>
      <c r="D137" s="102" t="s">
        <v>625</v>
      </c>
      <c r="F137" s="215"/>
      <c r="G137" s="215"/>
    </row>
    <row r="138" spans="1:7" x14ac:dyDescent="0.25">
      <c r="A138" s="216"/>
      <c r="B138" t="s">
        <v>90</v>
      </c>
      <c r="D138" t="s">
        <v>626</v>
      </c>
      <c r="F138" s="215"/>
      <c r="G138" s="215"/>
    </row>
    <row r="139" spans="1:7" x14ac:dyDescent="0.25">
      <c r="A139" s="216"/>
      <c r="B139" t="s">
        <v>92</v>
      </c>
      <c r="D139" t="s">
        <v>627</v>
      </c>
      <c r="F139" s="215"/>
      <c r="G139" s="215"/>
    </row>
    <row r="140" spans="1:7" x14ac:dyDescent="0.25">
      <c r="A140" s="216"/>
      <c r="B140" t="s">
        <v>62</v>
      </c>
      <c r="D140" t="s">
        <v>627</v>
      </c>
      <c r="F140" s="215"/>
      <c r="G140" s="215"/>
    </row>
    <row r="141" spans="1:7" x14ac:dyDescent="0.25">
      <c r="A141" s="216"/>
      <c r="F141" s="215"/>
      <c r="G141" s="215"/>
    </row>
    <row r="142" spans="1:7" x14ac:dyDescent="0.25">
      <c r="A142" s="216" t="s">
        <v>628</v>
      </c>
      <c r="B142" s="102" t="s">
        <v>50</v>
      </c>
      <c r="C142" s="102"/>
      <c r="D142" s="102" t="s">
        <v>114</v>
      </c>
      <c r="F142" s="215"/>
      <c r="G142" s="215"/>
    </row>
    <row r="143" spans="1:7" x14ac:dyDescent="0.25">
      <c r="A143" s="216"/>
      <c r="B143" t="s">
        <v>146</v>
      </c>
      <c r="D143" t="s">
        <v>626</v>
      </c>
      <c r="F143" s="215"/>
      <c r="G143" s="215"/>
    </row>
    <row r="144" spans="1:7" x14ac:dyDescent="0.25">
      <c r="A144" s="216"/>
      <c r="B144" t="s">
        <v>93</v>
      </c>
      <c r="D144" t="s">
        <v>122</v>
      </c>
      <c r="F144" s="215"/>
      <c r="G144" s="215"/>
    </row>
    <row r="145" spans="1:7" x14ac:dyDescent="0.25">
      <c r="A145" s="216"/>
      <c r="B145" t="s">
        <v>59</v>
      </c>
      <c r="D145" t="s">
        <v>117</v>
      </c>
      <c r="F145" s="215"/>
      <c r="G145" s="215"/>
    </row>
    <row r="146" spans="1:7" x14ac:dyDescent="0.25">
      <c r="A146" s="216"/>
      <c r="F146" s="215"/>
      <c r="G146" s="215"/>
    </row>
    <row r="147" spans="1:7" x14ac:dyDescent="0.25">
      <c r="A147" s="216" t="s">
        <v>629</v>
      </c>
      <c r="B147" s="102" t="s">
        <v>48</v>
      </c>
      <c r="C147" s="102"/>
      <c r="D147" s="102" t="s">
        <v>630</v>
      </c>
      <c r="F147" s="215"/>
      <c r="G147" s="215"/>
    </row>
    <row r="148" spans="1:7" x14ac:dyDescent="0.25">
      <c r="A148" s="216"/>
      <c r="B148" t="s">
        <v>86</v>
      </c>
      <c r="D148" t="s">
        <v>113</v>
      </c>
      <c r="F148" s="215"/>
      <c r="G148" s="215"/>
    </row>
    <row r="149" spans="1:7" x14ac:dyDescent="0.25">
      <c r="A149" s="216"/>
      <c r="B149" t="s">
        <v>631</v>
      </c>
      <c r="D149" t="s">
        <v>632</v>
      </c>
      <c r="F149" s="215"/>
      <c r="G149" s="215"/>
    </row>
    <row r="150" spans="1:7" x14ac:dyDescent="0.25">
      <c r="A150" s="216"/>
      <c r="B150" t="s">
        <v>224</v>
      </c>
      <c r="D150" t="s">
        <v>115</v>
      </c>
      <c r="F150" s="215"/>
      <c r="G150" s="215"/>
    </row>
    <row r="151" spans="1:7" x14ac:dyDescent="0.25">
      <c r="A151" s="216"/>
      <c r="F151" s="215"/>
      <c r="G151" s="215"/>
    </row>
    <row r="152" spans="1:7" x14ac:dyDescent="0.25">
      <c r="A152" s="216" t="s">
        <v>633</v>
      </c>
      <c r="B152" s="102" t="s">
        <v>72</v>
      </c>
      <c r="C152" s="102"/>
      <c r="D152" s="102" t="s">
        <v>634</v>
      </c>
      <c r="F152" s="215"/>
      <c r="G152" s="215"/>
    </row>
    <row r="153" spans="1:7" x14ac:dyDescent="0.25">
      <c r="A153" s="216"/>
      <c r="B153" t="s">
        <v>87</v>
      </c>
      <c r="D153" t="s">
        <v>626</v>
      </c>
      <c r="F153" s="215"/>
      <c r="G153" s="215"/>
    </row>
    <row r="154" spans="1:7" x14ac:dyDescent="0.25">
      <c r="A154" s="216"/>
      <c r="B154" t="s">
        <v>89</v>
      </c>
      <c r="D154" t="s">
        <v>635</v>
      </c>
      <c r="F154" s="215"/>
      <c r="G154" s="215"/>
    </row>
    <row r="155" spans="1:7" x14ac:dyDescent="0.25">
      <c r="A155" s="216"/>
      <c r="B155" t="s">
        <v>96</v>
      </c>
      <c r="D155" t="s">
        <v>116</v>
      </c>
      <c r="F155" s="215"/>
      <c r="G155" s="215"/>
    </row>
    <row r="156" spans="1:7" x14ac:dyDescent="0.25">
      <c r="A156" s="216"/>
      <c r="F156" s="215"/>
      <c r="G156" s="215"/>
    </row>
    <row r="157" spans="1:7" x14ac:dyDescent="0.25">
      <c r="A157" s="216" t="s">
        <v>636</v>
      </c>
      <c r="B157" s="102" t="s">
        <v>53</v>
      </c>
      <c r="C157" s="102"/>
      <c r="D157" s="102" t="s">
        <v>637</v>
      </c>
      <c r="F157" s="215"/>
      <c r="G157" s="215"/>
    </row>
    <row r="158" spans="1:7" x14ac:dyDescent="0.25">
      <c r="B158" t="s">
        <v>331</v>
      </c>
      <c r="D158" t="s">
        <v>116</v>
      </c>
      <c r="F158" s="215"/>
      <c r="G158" s="215"/>
    </row>
    <row r="159" spans="1:7" x14ac:dyDescent="0.25">
      <c r="B159" t="s">
        <v>98</v>
      </c>
      <c r="D159" t="s">
        <v>119</v>
      </c>
      <c r="F159" s="215"/>
      <c r="G159" s="215"/>
    </row>
    <row r="160" spans="1:7" x14ac:dyDescent="0.25">
      <c r="B160" t="s">
        <v>329</v>
      </c>
      <c r="D160" t="s">
        <v>638</v>
      </c>
      <c r="F160" s="215"/>
      <c r="G160" s="215"/>
    </row>
    <row r="161" spans="1:7" x14ac:dyDescent="0.25">
      <c r="F161" s="215"/>
      <c r="G161" s="215"/>
    </row>
    <row r="162" spans="1:7" x14ac:dyDescent="0.25">
      <c r="A162" s="310" t="s">
        <v>639</v>
      </c>
      <c r="B162" s="310"/>
      <c r="F162" s="215"/>
      <c r="G162" s="215"/>
    </row>
    <row r="163" spans="1:7" x14ac:dyDescent="0.25">
      <c r="F163" s="215"/>
      <c r="G163" s="215"/>
    </row>
    <row r="164" spans="1:7" x14ac:dyDescent="0.25">
      <c r="A164" s="216" t="s">
        <v>112</v>
      </c>
      <c r="B164" s="102" t="s">
        <v>48</v>
      </c>
      <c r="C164" s="102"/>
      <c r="D164" s="102" t="s">
        <v>640</v>
      </c>
      <c r="F164" s="215"/>
      <c r="G164" s="215"/>
    </row>
    <row r="165" spans="1:7" x14ac:dyDescent="0.25">
      <c r="A165" s="215"/>
      <c r="B165" t="s">
        <v>151</v>
      </c>
      <c r="D165" t="s">
        <v>641</v>
      </c>
      <c r="F165" s="215"/>
      <c r="G165" s="215"/>
    </row>
    <row r="166" spans="1:7" x14ac:dyDescent="0.25">
      <c r="A166" s="215"/>
      <c r="B166" t="s">
        <v>485</v>
      </c>
      <c r="D166" t="s">
        <v>642</v>
      </c>
      <c r="F166" s="215"/>
      <c r="G166" s="215"/>
    </row>
    <row r="167" spans="1:7" x14ac:dyDescent="0.25">
      <c r="F167" s="215"/>
      <c r="G167" s="215"/>
    </row>
    <row r="168" spans="1:7" x14ac:dyDescent="0.25">
      <c r="F168" s="215"/>
      <c r="G168" s="215"/>
    </row>
    <row r="169" spans="1:7" x14ac:dyDescent="0.25">
      <c r="A169" s="310" t="s">
        <v>643</v>
      </c>
      <c r="B169" s="310"/>
      <c r="F169" s="215"/>
      <c r="G169" s="215"/>
    </row>
    <row r="170" spans="1:7" x14ac:dyDescent="0.25">
      <c r="F170" s="215"/>
      <c r="G170" s="215"/>
    </row>
    <row r="171" spans="1:7" x14ac:dyDescent="0.25">
      <c r="A171" s="216" t="s">
        <v>112</v>
      </c>
      <c r="B171" s="102" t="s">
        <v>48</v>
      </c>
      <c r="C171" s="102"/>
      <c r="D171" s="102" t="s">
        <v>644</v>
      </c>
      <c r="F171" s="215"/>
      <c r="G171" s="215"/>
    </row>
    <row r="172" spans="1:7" x14ac:dyDescent="0.25">
      <c r="A172" s="216"/>
      <c r="B172" t="s">
        <v>74</v>
      </c>
      <c r="D172" t="s">
        <v>118</v>
      </c>
      <c r="F172" s="215"/>
      <c r="G172" s="215"/>
    </row>
    <row r="173" spans="1:7" x14ac:dyDescent="0.25">
      <c r="A173" s="216"/>
      <c r="B173" t="s">
        <v>154</v>
      </c>
      <c r="D173" t="s">
        <v>645</v>
      </c>
      <c r="F173" s="215"/>
      <c r="G173" s="215"/>
    </row>
    <row r="174" spans="1:7" x14ac:dyDescent="0.25">
      <c r="A174" s="216"/>
      <c r="F174" s="215"/>
      <c r="G174" s="215"/>
    </row>
    <row r="175" spans="1:7" x14ac:dyDescent="0.25">
      <c r="A175" s="216" t="s">
        <v>628</v>
      </c>
      <c r="B175" s="102" t="s">
        <v>76</v>
      </c>
      <c r="C175" s="102"/>
      <c r="D175" s="102" t="s">
        <v>646</v>
      </c>
      <c r="F175" s="215"/>
      <c r="G175" s="215"/>
    </row>
    <row r="176" spans="1:7" x14ac:dyDescent="0.25">
      <c r="A176" s="216"/>
      <c r="B176" t="s">
        <v>75</v>
      </c>
      <c r="D176" t="s">
        <v>647</v>
      </c>
      <c r="F176" s="215"/>
      <c r="G176" s="215"/>
    </row>
    <row r="177" spans="1:7" x14ac:dyDescent="0.25">
      <c r="A177" s="216"/>
      <c r="B177" t="s">
        <v>290</v>
      </c>
      <c r="D177" t="s">
        <v>648</v>
      </c>
      <c r="F177" s="215"/>
      <c r="G177" s="215"/>
    </row>
    <row r="178" spans="1:7" x14ac:dyDescent="0.25">
      <c r="F178" s="215"/>
      <c r="G178" s="215"/>
    </row>
    <row r="179" spans="1:7" x14ac:dyDescent="0.25">
      <c r="A179" s="310" t="s">
        <v>649</v>
      </c>
      <c r="B179" s="310"/>
      <c r="F179" s="215"/>
      <c r="G179" s="215"/>
    </row>
    <row r="180" spans="1:7" x14ac:dyDescent="0.25">
      <c r="F180" s="215"/>
      <c r="G180" s="215"/>
    </row>
    <row r="181" spans="1:7" x14ac:dyDescent="0.25">
      <c r="A181" s="216" t="s">
        <v>112</v>
      </c>
      <c r="B181" s="102" t="s">
        <v>48</v>
      </c>
      <c r="C181" s="102"/>
      <c r="D181" s="102" t="s">
        <v>650</v>
      </c>
      <c r="F181" s="215"/>
      <c r="G181" s="215"/>
    </row>
    <row r="182" spans="1:7" x14ac:dyDescent="0.25">
      <c r="A182" s="216"/>
      <c r="B182" t="s">
        <v>631</v>
      </c>
      <c r="D182" t="s">
        <v>651</v>
      </c>
      <c r="F182" s="215"/>
      <c r="G182" s="215"/>
    </row>
    <row r="183" spans="1:7" x14ac:dyDescent="0.25">
      <c r="A183" s="216"/>
      <c r="B183" t="s">
        <v>224</v>
      </c>
      <c r="D183" t="s">
        <v>632</v>
      </c>
      <c r="F183" s="215"/>
      <c r="G183" s="215"/>
    </row>
    <row r="184" spans="1:7" x14ac:dyDescent="0.25">
      <c r="A184" s="216"/>
      <c r="F184" s="215"/>
      <c r="G184" s="215"/>
    </row>
    <row r="185" spans="1:7" x14ac:dyDescent="0.25">
      <c r="A185" s="216" t="s">
        <v>628</v>
      </c>
      <c r="B185" s="102" t="s">
        <v>50</v>
      </c>
      <c r="C185" s="102"/>
      <c r="D185" s="102" t="s">
        <v>652</v>
      </c>
      <c r="F185" s="215"/>
      <c r="G185" s="215"/>
    </row>
    <row r="186" spans="1:7" x14ac:dyDescent="0.25">
      <c r="A186" s="216"/>
      <c r="B186" t="s">
        <v>93</v>
      </c>
      <c r="D186" t="s">
        <v>113</v>
      </c>
      <c r="F186" s="215"/>
      <c r="G186" s="215"/>
    </row>
    <row r="187" spans="1:7" x14ac:dyDescent="0.25">
      <c r="A187" s="216"/>
      <c r="B187" t="s">
        <v>301</v>
      </c>
      <c r="D187" t="s">
        <v>653</v>
      </c>
      <c r="F187" s="215"/>
      <c r="G187" s="215"/>
    </row>
    <row r="188" spans="1:7" x14ac:dyDescent="0.25">
      <c r="A188" s="216"/>
      <c r="F188" s="215"/>
      <c r="G188" s="215"/>
    </row>
    <row r="189" spans="1:7" x14ac:dyDescent="0.25">
      <c r="A189" s="216" t="s">
        <v>629</v>
      </c>
      <c r="B189" s="102" t="s">
        <v>76</v>
      </c>
      <c r="C189" s="102"/>
      <c r="D189" s="102" t="s">
        <v>654</v>
      </c>
      <c r="F189" s="215"/>
      <c r="G189" s="215"/>
    </row>
    <row r="190" spans="1:7" x14ac:dyDescent="0.25">
      <c r="A190" s="216"/>
      <c r="B190" t="s">
        <v>75</v>
      </c>
      <c r="D190" t="s">
        <v>120</v>
      </c>
      <c r="F190" s="215"/>
      <c r="G190" s="215"/>
    </row>
    <row r="191" spans="1:7" x14ac:dyDescent="0.25">
      <c r="A191" s="216"/>
      <c r="B191" t="s">
        <v>92</v>
      </c>
      <c r="D191" t="s">
        <v>647</v>
      </c>
      <c r="F191" s="215"/>
      <c r="G191" s="215"/>
    </row>
    <row r="192" spans="1:7" x14ac:dyDescent="0.25">
      <c r="A192" s="216"/>
      <c r="F192" s="215"/>
      <c r="G192" s="215"/>
    </row>
    <row r="193" spans="1:7" x14ac:dyDescent="0.25">
      <c r="A193" s="216" t="s">
        <v>633</v>
      </c>
      <c r="B193" s="102" t="s">
        <v>72</v>
      </c>
      <c r="C193" s="102"/>
      <c r="D193" s="102" t="s">
        <v>655</v>
      </c>
      <c r="F193" s="215"/>
      <c r="G193" s="215"/>
    </row>
    <row r="194" spans="1:7" x14ac:dyDescent="0.25">
      <c r="B194" t="s">
        <v>656</v>
      </c>
      <c r="D194" t="s">
        <v>657</v>
      </c>
      <c r="F194" s="215"/>
      <c r="G194" s="215"/>
    </row>
    <row r="195" spans="1:7" x14ac:dyDescent="0.25">
      <c r="B195" t="s">
        <v>658</v>
      </c>
      <c r="D195" t="s">
        <v>121</v>
      </c>
      <c r="F195" s="215"/>
      <c r="G195" s="215"/>
    </row>
    <row r="196" spans="1:7" x14ac:dyDescent="0.25">
      <c r="F196" s="215"/>
      <c r="G196" s="215"/>
    </row>
    <row r="197" spans="1:7" x14ac:dyDescent="0.25">
      <c r="A197" s="215"/>
      <c r="F197" s="215"/>
      <c r="G197" s="215"/>
    </row>
    <row r="198" spans="1:7" x14ac:dyDescent="0.25">
      <c r="A198" s="215"/>
      <c r="F198" s="215"/>
      <c r="G198" s="215"/>
    </row>
    <row r="199" spans="1:7" x14ac:dyDescent="0.25">
      <c r="A199" s="215"/>
      <c r="F199" s="215"/>
      <c r="G199" s="215"/>
    </row>
    <row r="200" spans="1:7" x14ac:dyDescent="0.25">
      <c r="A200" s="215"/>
      <c r="F200" s="215"/>
      <c r="G200" s="215"/>
    </row>
    <row r="201" spans="1:7" x14ac:dyDescent="0.25">
      <c r="A201" s="215"/>
      <c r="F201" s="215"/>
      <c r="G201" s="215"/>
    </row>
    <row r="202" spans="1:7" x14ac:dyDescent="0.25">
      <c r="A202" s="215"/>
      <c r="F202" s="215"/>
      <c r="G202" s="215"/>
    </row>
    <row r="203" spans="1:7" x14ac:dyDescent="0.25">
      <c r="A203" s="215"/>
      <c r="F203" s="215"/>
      <c r="G203" s="215"/>
    </row>
    <row r="204" spans="1:7" x14ac:dyDescent="0.25">
      <c r="A204" s="215"/>
      <c r="F204" s="215"/>
      <c r="G204" s="215"/>
    </row>
    <row r="205" spans="1:7" x14ac:dyDescent="0.25">
      <c r="A205" s="215"/>
      <c r="F205" s="215"/>
      <c r="G205" s="215"/>
    </row>
    <row r="206" spans="1:7" x14ac:dyDescent="0.25">
      <c r="A206" s="215"/>
      <c r="F206" s="215"/>
      <c r="G206" s="215"/>
    </row>
    <row r="207" spans="1:7" x14ac:dyDescent="0.25">
      <c r="A207" s="215"/>
      <c r="F207" s="215"/>
      <c r="G207" s="215"/>
    </row>
    <row r="208" spans="1:7" x14ac:dyDescent="0.25">
      <c r="A208" s="215"/>
      <c r="F208" s="215"/>
      <c r="G208" s="215"/>
    </row>
    <row r="209" spans="1:7" x14ac:dyDescent="0.25">
      <c r="A209" s="215"/>
      <c r="F209" s="215"/>
      <c r="G209" s="215"/>
    </row>
    <row r="210" spans="1:7" x14ac:dyDescent="0.25">
      <c r="A210" s="215"/>
      <c r="F210" s="215"/>
      <c r="G210" s="215"/>
    </row>
    <row r="211" spans="1:7" x14ac:dyDescent="0.25">
      <c r="A211" s="215"/>
      <c r="F211" s="215"/>
      <c r="G211" s="215"/>
    </row>
    <row r="212" spans="1:7" x14ac:dyDescent="0.25">
      <c r="A212" s="215"/>
      <c r="F212" s="215"/>
      <c r="G212" s="215"/>
    </row>
    <row r="213" spans="1:7" x14ac:dyDescent="0.25">
      <c r="A213" s="215"/>
      <c r="F213" s="215"/>
      <c r="G213" s="215"/>
    </row>
    <row r="214" spans="1:7" x14ac:dyDescent="0.25">
      <c r="A214" s="215"/>
      <c r="F214" s="215"/>
      <c r="G214" s="215"/>
    </row>
    <row r="215" spans="1:7" x14ac:dyDescent="0.25">
      <c r="A215" s="215"/>
      <c r="F215" s="215"/>
      <c r="G215" s="215"/>
    </row>
    <row r="216" spans="1:7" x14ac:dyDescent="0.25">
      <c r="A216" s="215"/>
      <c r="F216" s="215"/>
      <c r="G216" s="215"/>
    </row>
    <row r="217" spans="1:7" x14ac:dyDescent="0.25">
      <c r="A217" s="215"/>
      <c r="F217" s="215"/>
      <c r="G217" s="215"/>
    </row>
    <row r="218" spans="1:7" x14ac:dyDescent="0.25">
      <c r="A218" s="215"/>
      <c r="F218" s="215"/>
      <c r="G218" s="215"/>
    </row>
    <row r="219" spans="1:7" x14ac:dyDescent="0.25">
      <c r="A219" s="215"/>
      <c r="F219" s="215"/>
      <c r="G219" s="215"/>
    </row>
    <row r="220" spans="1:7" x14ac:dyDescent="0.25">
      <c r="A220" s="215"/>
      <c r="F220" s="215"/>
      <c r="G220" s="215"/>
    </row>
    <row r="221" spans="1:7" x14ac:dyDescent="0.25">
      <c r="A221" s="215"/>
      <c r="F221" s="215"/>
      <c r="G221" s="215"/>
    </row>
    <row r="222" spans="1:7" x14ac:dyDescent="0.25">
      <c r="A222" s="215"/>
      <c r="F222" s="215"/>
      <c r="G222" s="215"/>
    </row>
    <row r="223" spans="1:7" x14ac:dyDescent="0.25">
      <c r="A223" s="215"/>
      <c r="F223" s="215"/>
      <c r="G223" s="215"/>
    </row>
    <row r="224" spans="1:7" x14ac:dyDescent="0.25">
      <c r="A224" s="215"/>
      <c r="F224" s="215"/>
      <c r="G224" s="215"/>
    </row>
    <row r="225" spans="1:7" x14ac:dyDescent="0.25">
      <c r="A225" s="215"/>
      <c r="F225" s="215"/>
      <c r="G225" s="215"/>
    </row>
    <row r="226" spans="1:7" x14ac:dyDescent="0.25">
      <c r="A226" s="215"/>
      <c r="F226" s="215"/>
      <c r="G226" s="215"/>
    </row>
    <row r="227" spans="1:7" x14ac:dyDescent="0.25">
      <c r="A227" s="215"/>
      <c r="F227" s="215"/>
      <c r="G227" s="215"/>
    </row>
    <row r="228" spans="1:7" x14ac:dyDescent="0.25">
      <c r="A228" s="215"/>
      <c r="F228" s="215"/>
      <c r="G228" s="215"/>
    </row>
    <row r="229" spans="1:7" x14ac:dyDescent="0.25">
      <c r="A229" s="215"/>
      <c r="F229" s="215"/>
      <c r="G229" s="215"/>
    </row>
    <row r="230" spans="1:7" x14ac:dyDescent="0.25">
      <c r="A230" s="215"/>
      <c r="F230" s="215"/>
      <c r="G230" s="215"/>
    </row>
    <row r="231" spans="1:7" x14ac:dyDescent="0.25">
      <c r="A231" s="215"/>
      <c r="F231" s="215"/>
      <c r="G231" s="215"/>
    </row>
    <row r="232" spans="1:7" x14ac:dyDescent="0.25">
      <c r="A232" s="215"/>
      <c r="F232" s="215"/>
      <c r="G232" s="215"/>
    </row>
    <row r="233" spans="1:7" x14ac:dyDescent="0.25">
      <c r="A233" s="215"/>
      <c r="F233" s="215"/>
      <c r="G233" s="215"/>
    </row>
    <row r="234" spans="1:7" x14ac:dyDescent="0.25">
      <c r="A234" s="215"/>
      <c r="F234" s="215"/>
      <c r="G234" s="215"/>
    </row>
    <row r="235" spans="1:7" x14ac:dyDescent="0.25">
      <c r="A235" s="215"/>
      <c r="F235" s="215"/>
      <c r="G235" s="215"/>
    </row>
    <row r="236" spans="1:7" x14ac:dyDescent="0.25">
      <c r="A236" s="215"/>
      <c r="F236" s="215"/>
      <c r="G236" s="215"/>
    </row>
    <row r="237" spans="1:7" x14ac:dyDescent="0.25">
      <c r="A237" s="215"/>
      <c r="F237" s="215"/>
      <c r="G237" s="215"/>
    </row>
    <row r="238" spans="1:7" x14ac:dyDescent="0.25">
      <c r="A238" s="215"/>
      <c r="F238" s="215"/>
      <c r="G238" s="215"/>
    </row>
    <row r="239" spans="1:7" x14ac:dyDescent="0.25">
      <c r="A239" s="215"/>
      <c r="F239" s="215"/>
      <c r="G239" s="215"/>
    </row>
    <row r="240" spans="1:7" x14ac:dyDescent="0.25">
      <c r="A240" s="215"/>
      <c r="F240" s="215"/>
      <c r="G240" s="215"/>
    </row>
    <row r="241" spans="1:7" x14ac:dyDescent="0.25">
      <c r="A241" s="215"/>
      <c r="F241" s="215"/>
      <c r="G241" s="215"/>
    </row>
    <row r="242" spans="1:7" x14ac:dyDescent="0.25">
      <c r="A242" s="215"/>
      <c r="F242" s="215"/>
      <c r="G242" s="215"/>
    </row>
    <row r="243" spans="1:7" x14ac:dyDescent="0.25">
      <c r="A243" s="215"/>
      <c r="F243" s="215"/>
      <c r="G243" s="215"/>
    </row>
    <row r="244" spans="1:7" x14ac:dyDescent="0.25">
      <c r="A244" s="215"/>
      <c r="F244" s="215"/>
      <c r="G244" s="215"/>
    </row>
    <row r="245" spans="1:7" x14ac:dyDescent="0.25">
      <c r="A245" s="215"/>
      <c r="F245" s="215"/>
      <c r="G245" s="215"/>
    </row>
    <row r="246" spans="1:7" x14ac:dyDescent="0.25">
      <c r="A246" s="215"/>
      <c r="F246" s="215"/>
      <c r="G246" s="215"/>
    </row>
    <row r="247" spans="1:7" x14ac:dyDescent="0.25">
      <c r="A247" s="215"/>
      <c r="F247" s="215"/>
      <c r="G247" s="215"/>
    </row>
    <row r="248" spans="1:7" x14ac:dyDescent="0.25">
      <c r="A248" s="215"/>
      <c r="F248" s="215"/>
      <c r="G248" s="215"/>
    </row>
    <row r="249" spans="1:7" x14ac:dyDescent="0.25">
      <c r="A249" s="215"/>
      <c r="F249" s="215"/>
      <c r="G249" s="215"/>
    </row>
    <row r="250" spans="1:7" x14ac:dyDescent="0.25">
      <c r="A250" s="215"/>
      <c r="F250" s="215"/>
      <c r="G250" s="215"/>
    </row>
    <row r="251" spans="1:7" x14ac:dyDescent="0.25">
      <c r="A251" s="215"/>
      <c r="F251" s="215"/>
      <c r="G251" s="215"/>
    </row>
    <row r="252" spans="1:7" x14ac:dyDescent="0.25">
      <c r="A252" s="215"/>
      <c r="F252" s="215"/>
      <c r="G252" s="215"/>
    </row>
    <row r="253" spans="1:7" x14ac:dyDescent="0.25">
      <c r="A253" s="215"/>
      <c r="F253" s="215"/>
      <c r="G253" s="215"/>
    </row>
    <row r="254" spans="1:7" x14ac:dyDescent="0.25">
      <c r="A254" s="215"/>
      <c r="F254" s="215"/>
      <c r="G254" s="215"/>
    </row>
    <row r="255" spans="1:7" x14ac:dyDescent="0.25">
      <c r="A255" s="215"/>
      <c r="F255" s="215"/>
      <c r="G255" s="215"/>
    </row>
    <row r="256" spans="1:7" x14ac:dyDescent="0.25">
      <c r="A256" s="215"/>
      <c r="F256" s="215"/>
      <c r="G256" s="215"/>
    </row>
    <row r="257" spans="1:7" x14ac:dyDescent="0.25">
      <c r="A257" s="215"/>
      <c r="F257" s="215"/>
      <c r="G257" s="215"/>
    </row>
    <row r="258" spans="1:7" x14ac:dyDescent="0.25">
      <c r="A258" s="215"/>
      <c r="F258" s="215"/>
      <c r="G258" s="215"/>
    </row>
    <row r="259" spans="1:7" x14ac:dyDescent="0.25">
      <c r="A259" s="215"/>
      <c r="F259" s="215"/>
      <c r="G259" s="215"/>
    </row>
    <row r="260" spans="1:7" x14ac:dyDescent="0.25">
      <c r="A260" s="215"/>
      <c r="F260" s="215"/>
      <c r="G260" s="215"/>
    </row>
    <row r="261" spans="1:7" x14ac:dyDescent="0.25">
      <c r="A261" s="215"/>
      <c r="F261" s="215"/>
      <c r="G261" s="215"/>
    </row>
    <row r="262" spans="1:7" x14ac:dyDescent="0.25">
      <c r="A262" s="215"/>
      <c r="F262" s="215"/>
      <c r="G262" s="215"/>
    </row>
    <row r="263" spans="1:7" x14ac:dyDescent="0.25">
      <c r="A263" s="215"/>
      <c r="F263" s="215"/>
      <c r="G263" s="215"/>
    </row>
    <row r="264" spans="1:7" x14ac:dyDescent="0.25">
      <c r="A264" s="215"/>
      <c r="F264" s="215"/>
      <c r="G264" s="215"/>
    </row>
    <row r="265" spans="1:7" x14ac:dyDescent="0.25">
      <c r="A265" s="215"/>
      <c r="F265" s="215"/>
      <c r="G265" s="215"/>
    </row>
    <row r="266" spans="1:7" x14ac:dyDescent="0.25">
      <c r="A266" s="215"/>
      <c r="F266" s="215"/>
      <c r="G266" s="215"/>
    </row>
    <row r="267" spans="1:7" x14ac:dyDescent="0.25">
      <c r="A267" s="215"/>
      <c r="F267" s="215"/>
      <c r="G267" s="215"/>
    </row>
    <row r="268" spans="1:7" x14ac:dyDescent="0.25">
      <c r="A268" s="215"/>
      <c r="F268" s="215"/>
      <c r="G268" s="215"/>
    </row>
    <row r="269" spans="1:7" x14ac:dyDescent="0.25">
      <c r="A269" s="215"/>
      <c r="F269" s="215"/>
      <c r="G269" s="215"/>
    </row>
    <row r="270" spans="1:7" x14ac:dyDescent="0.25">
      <c r="A270" s="215"/>
      <c r="F270" s="215"/>
      <c r="G270" s="215"/>
    </row>
    <row r="271" spans="1:7" x14ac:dyDescent="0.25">
      <c r="A271" s="215"/>
      <c r="F271" s="215"/>
      <c r="G271" s="215"/>
    </row>
    <row r="272" spans="1:7" x14ac:dyDescent="0.25">
      <c r="A272" s="215"/>
      <c r="F272" s="215"/>
      <c r="G272" s="215"/>
    </row>
    <row r="273" spans="1:7" x14ac:dyDescent="0.25">
      <c r="A273" s="215"/>
      <c r="F273" s="215"/>
      <c r="G273" s="215"/>
    </row>
    <row r="274" spans="1:7" x14ac:dyDescent="0.25">
      <c r="A274" s="215"/>
      <c r="F274" s="215"/>
      <c r="G274" s="215"/>
    </row>
    <row r="275" spans="1:7" x14ac:dyDescent="0.25">
      <c r="A275" s="215"/>
      <c r="F275" s="215"/>
      <c r="G275" s="215"/>
    </row>
    <row r="276" spans="1:7" x14ac:dyDescent="0.25">
      <c r="A276" s="215"/>
      <c r="F276" s="215"/>
      <c r="G276" s="215"/>
    </row>
    <row r="277" spans="1:7" x14ac:dyDescent="0.25">
      <c r="A277" s="215"/>
      <c r="F277" s="215"/>
      <c r="G277" s="215"/>
    </row>
    <row r="278" spans="1:7" x14ac:dyDescent="0.25">
      <c r="A278" s="215"/>
      <c r="F278" s="215"/>
      <c r="G278" s="215"/>
    </row>
    <row r="279" spans="1:7" x14ac:dyDescent="0.25">
      <c r="A279" s="215"/>
      <c r="F279" s="215"/>
      <c r="G279" s="215"/>
    </row>
    <row r="280" spans="1:7" x14ac:dyDescent="0.25">
      <c r="A280" s="215"/>
      <c r="F280" s="215"/>
      <c r="G280" s="215"/>
    </row>
    <row r="281" spans="1:7" x14ac:dyDescent="0.25">
      <c r="A281" s="215"/>
      <c r="F281" s="215"/>
      <c r="G281" s="215"/>
    </row>
    <row r="282" spans="1:7" x14ac:dyDescent="0.25">
      <c r="A282" s="215"/>
      <c r="F282" s="215"/>
      <c r="G282" s="215"/>
    </row>
    <row r="283" spans="1:7" x14ac:dyDescent="0.25">
      <c r="A283" s="215"/>
      <c r="F283" s="215"/>
      <c r="G283" s="215"/>
    </row>
    <row r="284" spans="1:7" x14ac:dyDescent="0.25">
      <c r="A284" s="215"/>
      <c r="F284" s="215"/>
      <c r="G284" s="215"/>
    </row>
    <row r="285" spans="1:7" x14ac:dyDescent="0.25">
      <c r="A285" s="215"/>
      <c r="F285" s="215"/>
      <c r="G285" s="215"/>
    </row>
    <row r="286" spans="1:7" x14ac:dyDescent="0.25">
      <c r="A286" s="215"/>
      <c r="F286" s="215"/>
      <c r="G286" s="215"/>
    </row>
    <row r="287" spans="1:7" x14ac:dyDescent="0.25">
      <c r="A287" s="215"/>
      <c r="F287" s="215"/>
      <c r="G287" s="215"/>
    </row>
    <row r="288" spans="1:7" x14ac:dyDescent="0.25">
      <c r="A288" s="215"/>
      <c r="F288" s="215"/>
      <c r="G288" s="215"/>
    </row>
    <row r="289" spans="1:7" x14ac:dyDescent="0.25">
      <c r="A289" s="215"/>
      <c r="F289" s="215"/>
      <c r="G289" s="215"/>
    </row>
  </sheetData>
  <mergeCells count="4">
    <mergeCell ref="A135:B135"/>
    <mergeCell ref="A162:B162"/>
    <mergeCell ref="A169:B169"/>
    <mergeCell ref="A179:B179"/>
  </mergeCell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152"/>
  <sheetViews>
    <sheetView topLeftCell="A70" workbookViewId="0">
      <selection activeCell="BA12" sqref="BA12"/>
    </sheetView>
  </sheetViews>
  <sheetFormatPr defaultRowHeight="15" x14ac:dyDescent="0.25"/>
  <cols>
    <col min="1" max="1" width="3.7109375" customWidth="1"/>
    <col min="2" max="2" width="19" customWidth="1"/>
    <col min="3" max="3" width="14.5703125" customWidth="1"/>
    <col min="4" max="4" width="6.7109375" customWidth="1"/>
    <col min="5" max="36" width="1.7109375" customWidth="1"/>
    <col min="37" max="37" width="2.7109375" customWidth="1"/>
    <col min="38" max="38" width="1.7109375" customWidth="1"/>
    <col min="39" max="40" width="2.7109375" customWidth="1"/>
    <col min="41" max="49" width="3.7109375" customWidth="1"/>
  </cols>
  <sheetData>
    <row r="1" spans="1:51" ht="26.25" x14ac:dyDescent="0.4">
      <c r="A1" s="311" t="s">
        <v>489</v>
      </c>
      <c r="B1" s="311"/>
      <c r="C1" s="311"/>
      <c r="D1" s="311"/>
      <c r="E1" s="311"/>
      <c r="F1" s="311"/>
      <c r="G1" s="311"/>
      <c r="H1" s="311"/>
      <c r="I1" s="311"/>
      <c r="J1" s="311"/>
      <c r="K1" s="311"/>
      <c r="L1" s="311"/>
      <c r="M1" s="311"/>
      <c r="N1" s="311"/>
      <c r="O1" s="311"/>
      <c r="P1" s="311"/>
      <c r="Q1" s="311"/>
      <c r="R1" s="311"/>
      <c r="S1" s="311"/>
      <c r="T1" s="311"/>
      <c r="U1" s="311"/>
      <c r="V1" s="311"/>
      <c r="W1" s="311"/>
      <c r="X1" s="311"/>
      <c r="Y1" s="311"/>
      <c r="Z1" s="311"/>
      <c r="AA1" s="311"/>
      <c r="AB1" s="311"/>
      <c r="AC1" s="311"/>
      <c r="AD1" s="311"/>
      <c r="AE1" s="311"/>
      <c r="AF1" s="311"/>
      <c r="AG1" s="311"/>
      <c r="AH1" s="311"/>
      <c r="AI1" s="311"/>
      <c r="AJ1" s="311"/>
      <c r="AK1" s="311"/>
      <c r="AL1" s="311"/>
      <c r="AM1" s="311"/>
      <c r="AN1" s="311"/>
      <c r="AO1" s="311"/>
      <c r="AP1" s="311"/>
    </row>
    <row r="2" spans="1:51" ht="18.75" x14ac:dyDescent="0.3">
      <c r="A2" s="306" t="s">
        <v>688</v>
      </c>
      <c r="B2" s="306"/>
      <c r="C2" s="306"/>
      <c r="D2" s="306"/>
      <c r="E2" s="306"/>
      <c r="F2" s="306"/>
      <c r="G2" s="306"/>
      <c r="H2" s="306"/>
      <c r="I2" s="306"/>
      <c r="J2" s="306"/>
      <c r="K2" s="306"/>
      <c r="L2" s="306"/>
      <c r="M2" s="306"/>
      <c r="N2" s="306"/>
      <c r="O2" s="306"/>
      <c r="P2" s="306"/>
      <c r="Q2" s="306"/>
      <c r="R2" s="306"/>
      <c r="S2" s="306"/>
      <c r="T2" s="306"/>
      <c r="U2" s="306"/>
      <c r="V2" s="306"/>
      <c r="W2" s="306"/>
      <c r="X2" s="306"/>
      <c r="Y2" s="306"/>
      <c r="Z2" s="306"/>
      <c r="AA2" s="306"/>
      <c r="AB2" s="306"/>
      <c r="AC2" s="306"/>
      <c r="AD2" s="306"/>
      <c r="AE2" s="306"/>
      <c r="AF2" s="306"/>
      <c r="AG2" s="306"/>
      <c r="AH2" s="306"/>
      <c r="AI2" s="306"/>
      <c r="AJ2" s="306"/>
      <c r="AK2" s="306"/>
      <c r="AL2" s="306"/>
      <c r="AM2" s="306"/>
      <c r="AN2" s="306"/>
      <c r="AO2" s="306"/>
      <c r="AP2" s="306"/>
    </row>
    <row r="3" spans="1:51" ht="15.75" thickBot="1" x14ac:dyDescent="0.3">
      <c r="A3" s="69" t="s">
        <v>129</v>
      </c>
      <c r="B3" s="69" t="s">
        <v>2</v>
      </c>
      <c r="C3" s="69" t="s">
        <v>3</v>
      </c>
      <c r="D3" s="217" t="s">
        <v>67</v>
      </c>
      <c r="E3" s="217"/>
      <c r="F3" s="217"/>
      <c r="G3" s="217"/>
      <c r="H3" s="217"/>
      <c r="I3" s="217"/>
      <c r="J3" s="217"/>
      <c r="K3" s="217"/>
      <c r="L3" s="217"/>
      <c r="M3" s="217"/>
      <c r="N3" s="217"/>
      <c r="O3" s="217"/>
      <c r="P3" s="217"/>
      <c r="Q3" s="217"/>
      <c r="R3" s="217"/>
      <c r="S3" s="217"/>
      <c r="T3" s="217"/>
      <c r="U3" s="217"/>
      <c r="V3" s="217"/>
      <c r="W3" s="217"/>
      <c r="X3" s="217" t="s">
        <v>130</v>
      </c>
      <c r="Y3" s="217"/>
      <c r="Z3" s="217"/>
      <c r="AA3" s="217"/>
      <c r="AB3" s="217"/>
      <c r="AC3" s="217"/>
      <c r="AD3" s="217"/>
      <c r="AE3" s="217"/>
      <c r="AF3" s="217"/>
      <c r="AG3" s="217"/>
      <c r="AH3" s="217"/>
      <c r="AI3" s="217"/>
      <c r="AJ3" s="217"/>
      <c r="AK3" s="217"/>
      <c r="AL3" s="217"/>
      <c r="AM3" s="217"/>
      <c r="AN3" s="217"/>
      <c r="AO3" s="217"/>
      <c r="AP3" s="217"/>
      <c r="AQ3" s="69"/>
      <c r="AR3" s="69"/>
      <c r="AS3" s="69"/>
      <c r="AT3" s="69"/>
      <c r="AU3" s="69"/>
      <c r="AV3" s="69"/>
      <c r="AW3" s="69"/>
      <c r="AX3" s="69"/>
      <c r="AY3" s="217" t="s">
        <v>131</v>
      </c>
    </row>
    <row r="4" spans="1:51" ht="15.75" thickTop="1" x14ac:dyDescent="0.25">
      <c r="A4" s="74">
        <v>1</v>
      </c>
      <c r="B4" s="84" t="s">
        <v>89</v>
      </c>
      <c r="C4" s="74" t="s">
        <v>135</v>
      </c>
      <c r="D4" s="75" t="s">
        <v>83</v>
      </c>
      <c r="E4" s="74">
        <v>6</v>
      </c>
      <c r="F4" s="77" t="s">
        <v>49</v>
      </c>
      <c r="G4" s="74">
        <v>2</v>
      </c>
      <c r="H4" s="77"/>
      <c r="I4" s="77">
        <v>6</v>
      </c>
      <c r="J4" s="77" t="s">
        <v>49</v>
      </c>
      <c r="K4" s="77">
        <v>2</v>
      </c>
      <c r="L4" s="77"/>
      <c r="M4" s="77">
        <v>6</v>
      </c>
      <c r="N4" s="77" t="s">
        <v>49</v>
      </c>
      <c r="O4" s="74">
        <v>1</v>
      </c>
      <c r="P4" s="74"/>
      <c r="Q4" s="74">
        <v>6</v>
      </c>
      <c r="R4" s="77" t="s">
        <v>49</v>
      </c>
      <c r="S4" s="74">
        <v>3</v>
      </c>
      <c r="T4" s="74"/>
      <c r="U4" s="74">
        <v>6</v>
      </c>
      <c r="V4" s="77" t="s">
        <v>49</v>
      </c>
      <c r="W4" s="74">
        <v>4</v>
      </c>
      <c r="X4" s="74"/>
      <c r="Y4" s="74">
        <v>6</v>
      </c>
      <c r="Z4" s="77" t="s">
        <v>49</v>
      </c>
      <c r="AA4" s="74">
        <v>4</v>
      </c>
      <c r="AB4" s="74"/>
      <c r="AC4" s="74">
        <v>6</v>
      </c>
      <c r="AD4" s="77" t="s">
        <v>49</v>
      </c>
      <c r="AE4" s="74">
        <v>6</v>
      </c>
      <c r="AF4" s="74"/>
      <c r="AG4" s="74">
        <v>6</v>
      </c>
      <c r="AH4" s="77" t="s">
        <v>49</v>
      </c>
      <c r="AI4" s="74">
        <v>3</v>
      </c>
      <c r="AJ4" s="74"/>
      <c r="AK4" s="78">
        <f t="shared" ref="AK4:AK20" si="0">SUM(AG4+AC4+Y4+U4+Q4+M4+I4+E4)</f>
        <v>48</v>
      </c>
      <c r="AL4" s="79" t="s">
        <v>49</v>
      </c>
      <c r="AM4" s="78">
        <f t="shared" ref="AM4:AM20" si="1">SUM(AI4+AE4+AA4+W4+S4+O4+K4+G4)</f>
        <v>25</v>
      </c>
      <c r="AN4" s="231"/>
      <c r="AO4" s="231">
        <v>8</v>
      </c>
      <c r="AP4" s="231" t="s">
        <v>659</v>
      </c>
      <c r="AQ4" s="231">
        <v>15</v>
      </c>
      <c r="AR4" s="231" t="s">
        <v>659</v>
      </c>
      <c r="AS4" s="231">
        <v>10</v>
      </c>
      <c r="AT4" s="231" t="s">
        <v>659</v>
      </c>
      <c r="AU4" s="231">
        <v>16</v>
      </c>
      <c r="AV4" s="231" t="s">
        <v>660</v>
      </c>
      <c r="AW4" s="78">
        <f t="shared" ref="AW4:AW20" si="2">SUM(AO4+AQ4+AS4+AU4)</f>
        <v>49</v>
      </c>
      <c r="AX4" s="78" t="s">
        <v>69</v>
      </c>
      <c r="AY4" s="231" t="s">
        <v>140</v>
      </c>
    </row>
    <row r="5" spans="1:51" x14ac:dyDescent="0.25">
      <c r="A5" s="74">
        <v>2</v>
      </c>
      <c r="B5" s="232" t="s">
        <v>146</v>
      </c>
      <c r="C5" s="74" t="s">
        <v>138</v>
      </c>
      <c r="D5" s="75" t="s">
        <v>83</v>
      </c>
      <c r="E5" s="74">
        <v>6</v>
      </c>
      <c r="F5" s="77" t="s">
        <v>49</v>
      </c>
      <c r="G5" s="74">
        <v>2</v>
      </c>
      <c r="H5" s="77"/>
      <c r="I5" s="77">
        <v>6</v>
      </c>
      <c r="J5" s="77" t="s">
        <v>49</v>
      </c>
      <c r="K5" s="77">
        <v>2</v>
      </c>
      <c r="L5" s="77"/>
      <c r="M5" s="77">
        <v>6</v>
      </c>
      <c r="N5" s="77" t="s">
        <v>49</v>
      </c>
      <c r="O5" s="74">
        <v>1</v>
      </c>
      <c r="P5" s="74"/>
      <c r="Q5" s="74">
        <v>6</v>
      </c>
      <c r="R5" s="77" t="s">
        <v>49</v>
      </c>
      <c r="S5" s="74">
        <v>3</v>
      </c>
      <c r="T5" s="74"/>
      <c r="U5" s="74">
        <v>6</v>
      </c>
      <c r="V5" s="77" t="s">
        <v>49</v>
      </c>
      <c r="W5" s="74">
        <v>4</v>
      </c>
      <c r="X5" s="74"/>
      <c r="Y5" s="74">
        <v>6</v>
      </c>
      <c r="Z5" s="77" t="s">
        <v>49</v>
      </c>
      <c r="AA5" s="74">
        <v>4</v>
      </c>
      <c r="AB5" s="74"/>
      <c r="AC5" s="74">
        <v>6</v>
      </c>
      <c r="AD5" s="77" t="s">
        <v>49</v>
      </c>
      <c r="AE5" s="74">
        <v>6</v>
      </c>
      <c r="AF5" s="74"/>
      <c r="AG5" s="74">
        <v>6</v>
      </c>
      <c r="AH5" s="77" t="s">
        <v>49</v>
      </c>
      <c r="AI5" s="74">
        <v>3</v>
      </c>
      <c r="AJ5" s="74"/>
      <c r="AK5" s="78">
        <f t="shared" si="0"/>
        <v>48</v>
      </c>
      <c r="AL5" s="79" t="s">
        <v>49</v>
      </c>
      <c r="AM5" s="78">
        <f t="shared" si="1"/>
        <v>25</v>
      </c>
      <c r="AN5" s="231"/>
      <c r="AO5" s="231">
        <v>12</v>
      </c>
      <c r="AP5" s="231" t="s">
        <v>659</v>
      </c>
      <c r="AQ5" s="231">
        <v>12</v>
      </c>
      <c r="AR5" s="231" t="s">
        <v>659</v>
      </c>
      <c r="AS5" s="231">
        <v>12</v>
      </c>
      <c r="AT5" s="231" t="s">
        <v>659</v>
      </c>
      <c r="AU5" s="231">
        <v>12</v>
      </c>
      <c r="AV5" s="231" t="s">
        <v>660</v>
      </c>
      <c r="AW5" s="78">
        <f t="shared" si="2"/>
        <v>48</v>
      </c>
      <c r="AX5" s="78" t="s">
        <v>69</v>
      </c>
      <c r="AY5" s="231" t="s">
        <v>140</v>
      </c>
    </row>
    <row r="6" spans="1:51" x14ac:dyDescent="0.25">
      <c r="A6" s="74">
        <v>3</v>
      </c>
      <c r="B6" s="84" t="s">
        <v>90</v>
      </c>
      <c r="C6" s="74" t="s">
        <v>136</v>
      </c>
      <c r="D6" s="75" t="s">
        <v>83</v>
      </c>
      <c r="E6" s="74">
        <v>6</v>
      </c>
      <c r="F6" s="77" t="s">
        <v>49</v>
      </c>
      <c r="G6" s="74">
        <v>2</v>
      </c>
      <c r="H6" s="77"/>
      <c r="I6" s="77">
        <v>5</v>
      </c>
      <c r="J6" s="77" t="s">
        <v>49</v>
      </c>
      <c r="K6" s="77">
        <v>2</v>
      </c>
      <c r="L6" s="77"/>
      <c r="M6" s="77">
        <v>6</v>
      </c>
      <c r="N6" s="77" t="s">
        <v>49</v>
      </c>
      <c r="O6" s="74">
        <v>1</v>
      </c>
      <c r="P6" s="74"/>
      <c r="Q6" s="74">
        <v>6</v>
      </c>
      <c r="R6" s="77" t="s">
        <v>49</v>
      </c>
      <c r="S6" s="74">
        <v>3</v>
      </c>
      <c r="T6" s="74"/>
      <c r="U6" s="74">
        <v>6</v>
      </c>
      <c r="V6" s="77" t="s">
        <v>49</v>
      </c>
      <c r="W6" s="74">
        <v>4</v>
      </c>
      <c r="X6" s="74"/>
      <c r="Y6" s="74">
        <v>6</v>
      </c>
      <c r="Z6" s="77" t="s">
        <v>49</v>
      </c>
      <c r="AA6" s="74">
        <v>4</v>
      </c>
      <c r="AB6" s="74"/>
      <c r="AC6" s="74">
        <v>6</v>
      </c>
      <c r="AD6" s="77" t="s">
        <v>49</v>
      </c>
      <c r="AE6" s="74">
        <v>6</v>
      </c>
      <c r="AF6" s="74"/>
      <c r="AG6" s="74">
        <v>6</v>
      </c>
      <c r="AH6" s="77" t="s">
        <v>49</v>
      </c>
      <c r="AI6" s="74">
        <v>3</v>
      </c>
      <c r="AJ6" s="74"/>
      <c r="AK6" s="78">
        <f t="shared" si="0"/>
        <v>47</v>
      </c>
      <c r="AL6" s="79" t="s">
        <v>49</v>
      </c>
      <c r="AM6" s="78">
        <f t="shared" si="1"/>
        <v>25</v>
      </c>
      <c r="AN6" s="231"/>
      <c r="AO6" s="231">
        <v>13</v>
      </c>
      <c r="AP6" s="231" t="s">
        <v>659</v>
      </c>
      <c r="AQ6" s="231">
        <v>15</v>
      </c>
      <c r="AR6" s="231" t="s">
        <v>659</v>
      </c>
      <c r="AS6" s="231">
        <v>13</v>
      </c>
      <c r="AT6" s="231" t="s">
        <v>659</v>
      </c>
      <c r="AU6" s="231">
        <v>15</v>
      </c>
      <c r="AV6" s="231" t="s">
        <v>660</v>
      </c>
      <c r="AW6" s="78">
        <f t="shared" si="2"/>
        <v>56</v>
      </c>
      <c r="AX6" s="78" t="s">
        <v>69</v>
      </c>
      <c r="AY6" s="231" t="s">
        <v>140</v>
      </c>
    </row>
    <row r="7" spans="1:51" x14ac:dyDescent="0.25">
      <c r="A7" s="74">
        <v>4</v>
      </c>
      <c r="B7" s="84" t="s">
        <v>87</v>
      </c>
      <c r="C7" s="74" t="s">
        <v>135</v>
      </c>
      <c r="D7" s="75" t="s">
        <v>83</v>
      </c>
      <c r="E7" s="74">
        <v>6</v>
      </c>
      <c r="F7" s="77" t="s">
        <v>49</v>
      </c>
      <c r="G7" s="74">
        <v>2</v>
      </c>
      <c r="H7" s="77"/>
      <c r="I7" s="77">
        <v>6</v>
      </c>
      <c r="J7" s="77" t="s">
        <v>49</v>
      </c>
      <c r="K7" s="77">
        <v>2</v>
      </c>
      <c r="L7" s="77"/>
      <c r="M7" s="77">
        <v>6</v>
      </c>
      <c r="N7" s="77" t="s">
        <v>49</v>
      </c>
      <c r="O7" s="74">
        <v>1</v>
      </c>
      <c r="P7" s="74"/>
      <c r="Q7" s="74">
        <v>6</v>
      </c>
      <c r="R7" s="77" t="s">
        <v>49</v>
      </c>
      <c r="S7" s="74">
        <v>3</v>
      </c>
      <c r="T7" s="74"/>
      <c r="U7" s="74">
        <v>6</v>
      </c>
      <c r="V7" s="77" t="s">
        <v>49</v>
      </c>
      <c r="W7" s="74">
        <v>4</v>
      </c>
      <c r="X7" s="74"/>
      <c r="Y7" s="74">
        <v>5</v>
      </c>
      <c r="Z7" s="77" t="s">
        <v>49</v>
      </c>
      <c r="AA7" s="74">
        <v>4</v>
      </c>
      <c r="AB7" s="74"/>
      <c r="AC7" s="74">
        <v>6</v>
      </c>
      <c r="AD7" s="77" t="s">
        <v>49</v>
      </c>
      <c r="AE7" s="74">
        <v>6</v>
      </c>
      <c r="AF7" s="74"/>
      <c r="AG7" s="74">
        <v>6</v>
      </c>
      <c r="AH7" s="77" t="s">
        <v>49</v>
      </c>
      <c r="AI7" s="74">
        <v>3</v>
      </c>
      <c r="AJ7" s="74"/>
      <c r="AK7" s="78">
        <f t="shared" si="0"/>
        <v>47</v>
      </c>
      <c r="AL7" s="79" t="s">
        <v>49</v>
      </c>
      <c r="AM7" s="78">
        <f t="shared" si="1"/>
        <v>25</v>
      </c>
      <c r="AN7" s="231"/>
      <c r="AO7" s="231">
        <v>7</v>
      </c>
      <c r="AP7" s="231" t="s">
        <v>659</v>
      </c>
      <c r="AQ7" s="231">
        <v>13</v>
      </c>
      <c r="AR7" s="231" t="s">
        <v>659</v>
      </c>
      <c r="AS7" s="231">
        <v>12</v>
      </c>
      <c r="AT7" s="231" t="s">
        <v>659</v>
      </c>
      <c r="AU7" s="231">
        <v>17</v>
      </c>
      <c r="AV7" s="231" t="s">
        <v>660</v>
      </c>
      <c r="AW7" s="78">
        <f t="shared" si="2"/>
        <v>49</v>
      </c>
      <c r="AX7" s="78" t="s">
        <v>69</v>
      </c>
      <c r="AY7" s="231" t="s">
        <v>140</v>
      </c>
    </row>
    <row r="8" spans="1:51" x14ac:dyDescent="0.25">
      <c r="A8" s="74">
        <v>5</v>
      </c>
      <c r="B8" s="232" t="s">
        <v>86</v>
      </c>
      <c r="C8" s="74" t="s">
        <v>132</v>
      </c>
      <c r="D8" s="75" t="s">
        <v>83</v>
      </c>
      <c r="E8" s="74">
        <v>5</v>
      </c>
      <c r="F8" s="77" t="s">
        <v>49</v>
      </c>
      <c r="G8" s="74">
        <v>2</v>
      </c>
      <c r="H8" s="77"/>
      <c r="I8" s="77">
        <v>6</v>
      </c>
      <c r="J8" s="77" t="s">
        <v>49</v>
      </c>
      <c r="K8" s="77">
        <v>2</v>
      </c>
      <c r="L8" s="77"/>
      <c r="M8" s="77">
        <v>6</v>
      </c>
      <c r="N8" s="77" t="s">
        <v>49</v>
      </c>
      <c r="O8" s="74">
        <v>1</v>
      </c>
      <c r="P8" s="74"/>
      <c r="Q8" s="74">
        <v>6</v>
      </c>
      <c r="R8" s="77" t="s">
        <v>49</v>
      </c>
      <c r="S8" s="74">
        <v>3</v>
      </c>
      <c r="T8" s="74"/>
      <c r="U8" s="74">
        <v>6</v>
      </c>
      <c r="V8" s="77" t="s">
        <v>49</v>
      </c>
      <c r="W8" s="74">
        <v>4</v>
      </c>
      <c r="X8" s="74"/>
      <c r="Y8" s="74">
        <v>6</v>
      </c>
      <c r="Z8" s="77" t="s">
        <v>49</v>
      </c>
      <c r="AA8" s="74">
        <v>4</v>
      </c>
      <c r="AB8" s="74"/>
      <c r="AC8" s="74">
        <v>6</v>
      </c>
      <c r="AD8" s="77" t="s">
        <v>49</v>
      </c>
      <c r="AE8" s="74">
        <v>6</v>
      </c>
      <c r="AF8" s="74"/>
      <c r="AG8" s="74">
        <v>6</v>
      </c>
      <c r="AH8" s="77" t="s">
        <v>49</v>
      </c>
      <c r="AI8" s="74">
        <v>3</v>
      </c>
      <c r="AJ8" s="74"/>
      <c r="AK8" s="78">
        <f t="shared" si="0"/>
        <v>47</v>
      </c>
      <c r="AL8" s="79" t="s">
        <v>49</v>
      </c>
      <c r="AM8" s="78">
        <f t="shared" si="1"/>
        <v>25</v>
      </c>
      <c r="AN8" s="231"/>
      <c r="AO8" s="231">
        <v>8</v>
      </c>
      <c r="AP8" s="231" t="s">
        <v>659</v>
      </c>
      <c r="AQ8" s="231">
        <v>12</v>
      </c>
      <c r="AR8" s="231" t="s">
        <v>659</v>
      </c>
      <c r="AS8" s="231">
        <v>11</v>
      </c>
      <c r="AT8" s="231" t="s">
        <v>659</v>
      </c>
      <c r="AU8" s="231">
        <v>17</v>
      </c>
      <c r="AV8" s="231" t="s">
        <v>660</v>
      </c>
      <c r="AW8" s="78">
        <f t="shared" si="2"/>
        <v>48</v>
      </c>
      <c r="AX8" s="78" t="s">
        <v>69</v>
      </c>
      <c r="AY8" s="231" t="s">
        <v>140</v>
      </c>
    </row>
    <row r="9" spans="1:51" x14ac:dyDescent="0.25">
      <c r="A9" s="74">
        <v>6</v>
      </c>
      <c r="B9" s="232" t="s">
        <v>62</v>
      </c>
      <c r="C9" s="74" t="s">
        <v>136</v>
      </c>
      <c r="D9" s="75" t="s">
        <v>83</v>
      </c>
      <c r="E9" s="74">
        <v>6</v>
      </c>
      <c r="F9" s="77" t="s">
        <v>49</v>
      </c>
      <c r="G9" s="74">
        <v>2</v>
      </c>
      <c r="H9" s="77"/>
      <c r="I9" s="77">
        <v>6</v>
      </c>
      <c r="J9" s="77" t="s">
        <v>49</v>
      </c>
      <c r="K9" s="77">
        <v>2</v>
      </c>
      <c r="L9" s="77"/>
      <c r="M9" s="77">
        <v>6</v>
      </c>
      <c r="N9" s="77" t="s">
        <v>49</v>
      </c>
      <c r="O9" s="74">
        <v>1</v>
      </c>
      <c r="P9" s="74"/>
      <c r="Q9" s="74">
        <v>6</v>
      </c>
      <c r="R9" s="77" t="s">
        <v>49</v>
      </c>
      <c r="S9" s="74">
        <v>3</v>
      </c>
      <c r="T9" s="74"/>
      <c r="U9" s="74">
        <v>5</v>
      </c>
      <c r="V9" s="77" t="s">
        <v>49</v>
      </c>
      <c r="W9" s="74">
        <v>3</v>
      </c>
      <c r="X9" s="74"/>
      <c r="Y9" s="74">
        <v>6</v>
      </c>
      <c r="Z9" s="77" t="s">
        <v>49</v>
      </c>
      <c r="AA9" s="74">
        <v>4</v>
      </c>
      <c r="AB9" s="74"/>
      <c r="AC9" s="74">
        <v>6</v>
      </c>
      <c r="AD9" s="77" t="s">
        <v>49</v>
      </c>
      <c r="AE9" s="74">
        <v>6</v>
      </c>
      <c r="AF9" s="74"/>
      <c r="AG9" s="74">
        <v>6</v>
      </c>
      <c r="AH9" s="77" t="s">
        <v>49</v>
      </c>
      <c r="AI9" s="74">
        <v>3</v>
      </c>
      <c r="AJ9" s="74"/>
      <c r="AK9" s="78">
        <f t="shared" si="0"/>
        <v>47</v>
      </c>
      <c r="AL9" s="79" t="s">
        <v>49</v>
      </c>
      <c r="AM9" s="78">
        <f t="shared" si="1"/>
        <v>24</v>
      </c>
      <c r="AN9" s="231"/>
      <c r="AO9" s="231">
        <v>10</v>
      </c>
      <c r="AP9" s="231" t="s">
        <v>659</v>
      </c>
      <c r="AQ9" s="231">
        <v>12</v>
      </c>
      <c r="AR9" s="231" t="s">
        <v>659</v>
      </c>
      <c r="AS9" s="231">
        <v>12</v>
      </c>
      <c r="AT9" s="231" t="s">
        <v>659</v>
      </c>
      <c r="AU9" s="231">
        <v>15</v>
      </c>
      <c r="AV9" s="231" t="s">
        <v>660</v>
      </c>
      <c r="AW9" s="78">
        <f t="shared" si="2"/>
        <v>49</v>
      </c>
      <c r="AX9" s="78" t="s">
        <v>69</v>
      </c>
      <c r="AY9" s="231" t="s">
        <v>140</v>
      </c>
    </row>
    <row r="10" spans="1:51" x14ac:dyDescent="0.25">
      <c r="A10" s="74">
        <v>7</v>
      </c>
      <c r="B10" s="84" t="s">
        <v>91</v>
      </c>
      <c r="C10" s="74" t="s">
        <v>132</v>
      </c>
      <c r="D10" s="75" t="s">
        <v>83</v>
      </c>
      <c r="E10" s="74">
        <v>5</v>
      </c>
      <c r="F10" s="77" t="s">
        <v>49</v>
      </c>
      <c r="G10" s="74">
        <v>2</v>
      </c>
      <c r="H10" s="77"/>
      <c r="I10" s="77">
        <v>5</v>
      </c>
      <c r="J10" s="77" t="s">
        <v>49</v>
      </c>
      <c r="K10" s="77">
        <v>2</v>
      </c>
      <c r="L10" s="77"/>
      <c r="M10" s="77">
        <v>6</v>
      </c>
      <c r="N10" s="77" t="s">
        <v>49</v>
      </c>
      <c r="O10" s="74">
        <v>1</v>
      </c>
      <c r="P10" s="74"/>
      <c r="Q10" s="74">
        <v>6</v>
      </c>
      <c r="R10" s="77" t="s">
        <v>49</v>
      </c>
      <c r="S10" s="74">
        <v>3</v>
      </c>
      <c r="T10" s="74"/>
      <c r="U10" s="74">
        <v>6</v>
      </c>
      <c r="V10" s="77" t="s">
        <v>49</v>
      </c>
      <c r="W10" s="74">
        <v>4</v>
      </c>
      <c r="X10" s="74"/>
      <c r="Y10" s="74">
        <v>6</v>
      </c>
      <c r="Z10" s="77" t="s">
        <v>49</v>
      </c>
      <c r="AA10" s="74">
        <v>4</v>
      </c>
      <c r="AB10" s="74"/>
      <c r="AC10" s="74">
        <v>6</v>
      </c>
      <c r="AD10" s="77" t="s">
        <v>49</v>
      </c>
      <c r="AE10" s="74">
        <v>6</v>
      </c>
      <c r="AF10" s="74"/>
      <c r="AG10" s="74">
        <v>6</v>
      </c>
      <c r="AH10" s="77" t="s">
        <v>49</v>
      </c>
      <c r="AI10" s="74">
        <v>3</v>
      </c>
      <c r="AJ10" s="74"/>
      <c r="AK10" s="78">
        <f t="shared" si="0"/>
        <v>46</v>
      </c>
      <c r="AL10" s="79" t="s">
        <v>49</v>
      </c>
      <c r="AM10" s="78">
        <f t="shared" si="1"/>
        <v>25</v>
      </c>
      <c r="AN10" s="231"/>
      <c r="AO10" s="231">
        <v>8</v>
      </c>
      <c r="AP10" s="231" t="s">
        <v>659</v>
      </c>
      <c r="AQ10" s="231">
        <v>13</v>
      </c>
      <c r="AR10" s="231" t="s">
        <v>659</v>
      </c>
      <c r="AS10" s="231">
        <v>9</v>
      </c>
      <c r="AT10" s="231" t="s">
        <v>659</v>
      </c>
      <c r="AU10" s="231">
        <v>11</v>
      </c>
      <c r="AV10" s="231" t="s">
        <v>660</v>
      </c>
      <c r="AW10" s="78">
        <f t="shared" si="2"/>
        <v>41</v>
      </c>
      <c r="AX10" s="78" t="s">
        <v>69</v>
      </c>
      <c r="AY10" s="231" t="s">
        <v>141</v>
      </c>
    </row>
    <row r="11" spans="1:51" x14ac:dyDescent="0.25">
      <c r="A11" s="74">
        <v>8</v>
      </c>
      <c r="B11" s="84" t="s">
        <v>661</v>
      </c>
      <c r="C11" s="74" t="s">
        <v>136</v>
      </c>
      <c r="D11" s="75" t="s">
        <v>83</v>
      </c>
      <c r="E11" s="74">
        <v>6</v>
      </c>
      <c r="F11" s="77" t="s">
        <v>49</v>
      </c>
      <c r="G11" s="74">
        <v>2</v>
      </c>
      <c r="H11" s="77"/>
      <c r="I11" s="77">
        <v>6</v>
      </c>
      <c r="J11" s="77" t="s">
        <v>49</v>
      </c>
      <c r="K11" s="77">
        <v>2</v>
      </c>
      <c r="L11" s="77"/>
      <c r="M11" s="77">
        <v>6</v>
      </c>
      <c r="N11" s="77" t="s">
        <v>49</v>
      </c>
      <c r="O11" s="74">
        <v>1</v>
      </c>
      <c r="P11" s="74"/>
      <c r="Q11" s="74">
        <v>6</v>
      </c>
      <c r="R11" s="77" t="s">
        <v>49</v>
      </c>
      <c r="S11" s="74">
        <v>3</v>
      </c>
      <c r="T11" s="74"/>
      <c r="U11" s="74">
        <v>6</v>
      </c>
      <c r="V11" s="77" t="s">
        <v>49</v>
      </c>
      <c r="W11" s="74">
        <v>4</v>
      </c>
      <c r="X11" s="74"/>
      <c r="Y11" s="74">
        <v>4</v>
      </c>
      <c r="Z11" s="77" t="s">
        <v>49</v>
      </c>
      <c r="AA11" s="74">
        <v>3</v>
      </c>
      <c r="AB11" s="74"/>
      <c r="AC11" s="74">
        <v>6</v>
      </c>
      <c r="AD11" s="77" t="s">
        <v>49</v>
      </c>
      <c r="AE11" s="74">
        <v>6</v>
      </c>
      <c r="AF11" s="74"/>
      <c r="AG11" s="74">
        <v>6</v>
      </c>
      <c r="AH11" s="77" t="s">
        <v>49</v>
      </c>
      <c r="AI11" s="74">
        <v>3</v>
      </c>
      <c r="AJ11" s="74"/>
      <c r="AK11" s="78">
        <f t="shared" si="0"/>
        <v>46</v>
      </c>
      <c r="AL11" s="79" t="s">
        <v>49</v>
      </c>
      <c r="AM11" s="78">
        <f t="shared" si="1"/>
        <v>24</v>
      </c>
      <c r="AN11" s="231"/>
      <c r="AO11" s="231">
        <v>10</v>
      </c>
      <c r="AP11" s="231" t="s">
        <v>659</v>
      </c>
      <c r="AQ11" s="231">
        <v>8</v>
      </c>
      <c r="AR11" s="231" t="s">
        <v>659</v>
      </c>
      <c r="AS11" s="231">
        <v>11</v>
      </c>
      <c r="AT11" s="231" t="s">
        <v>659</v>
      </c>
      <c r="AU11" s="231">
        <v>17</v>
      </c>
      <c r="AV11" s="231" t="s">
        <v>660</v>
      </c>
      <c r="AW11" s="78">
        <f t="shared" si="2"/>
        <v>46</v>
      </c>
      <c r="AX11" s="78" t="s">
        <v>69</v>
      </c>
      <c r="AY11" s="231" t="s">
        <v>141</v>
      </c>
    </row>
    <row r="12" spans="1:51" x14ac:dyDescent="0.25">
      <c r="A12" s="74">
        <v>9</v>
      </c>
      <c r="B12" s="84" t="s">
        <v>285</v>
      </c>
      <c r="C12" s="74" t="s">
        <v>132</v>
      </c>
      <c r="D12" s="75" t="s">
        <v>83</v>
      </c>
      <c r="E12" s="74">
        <v>6</v>
      </c>
      <c r="F12" s="77" t="s">
        <v>49</v>
      </c>
      <c r="G12" s="74">
        <v>2</v>
      </c>
      <c r="H12" s="77"/>
      <c r="I12" s="77">
        <v>5</v>
      </c>
      <c r="J12" s="77" t="s">
        <v>49</v>
      </c>
      <c r="K12" s="77">
        <v>2</v>
      </c>
      <c r="L12" s="77"/>
      <c r="M12" s="77">
        <v>6</v>
      </c>
      <c r="N12" s="77" t="s">
        <v>49</v>
      </c>
      <c r="O12" s="74">
        <v>1</v>
      </c>
      <c r="P12" s="74"/>
      <c r="Q12" s="74">
        <v>6</v>
      </c>
      <c r="R12" s="77" t="s">
        <v>49</v>
      </c>
      <c r="S12" s="74">
        <v>3</v>
      </c>
      <c r="T12" s="74"/>
      <c r="U12" s="74">
        <v>6</v>
      </c>
      <c r="V12" s="77" t="s">
        <v>49</v>
      </c>
      <c r="W12" s="74">
        <v>4</v>
      </c>
      <c r="X12" s="74"/>
      <c r="Y12" s="74">
        <v>5</v>
      </c>
      <c r="Z12" s="77" t="s">
        <v>49</v>
      </c>
      <c r="AA12" s="74">
        <v>3</v>
      </c>
      <c r="AB12" s="74"/>
      <c r="AC12" s="74">
        <v>6</v>
      </c>
      <c r="AD12" s="77" t="s">
        <v>49</v>
      </c>
      <c r="AE12" s="74">
        <v>6</v>
      </c>
      <c r="AF12" s="74"/>
      <c r="AG12" s="74">
        <v>6</v>
      </c>
      <c r="AH12" s="77" t="s">
        <v>49</v>
      </c>
      <c r="AI12" s="74">
        <v>3</v>
      </c>
      <c r="AJ12" s="74"/>
      <c r="AK12" s="78">
        <f t="shared" si="0"/>
        <v>46</v>
      </c>
      <c r="AL12" s="79" t="s">
        <v>49</v>
      </c>
      <c r="AM12" s="78">
        <f t="shared" si="1"/>
        <v>24</v>
      </c>
      <c r="AN12" s="231"/>
      <c r="AO12" s="231">
        <v>8</v>
      </c>
      <c r="AP12" s="231" t="s">
        <v>659</v>
      </c>
      <c r="AQ12" s="231">
        <v>13</v>
      </c>
      <c r="AR12" s="231" t="s">
        <v>659</v>
      </c>
      <c r="AS12" s="231">
        <v>9</v>
      </c>
      <c r="AT12" s="231" t="s">
        <v>659</v>
      </c>
      <c r="AU12" s="231">
        <v>13</v>
      </c>
      <c r="AV12" s="231" t="s">
        <v>660</v>
      </c>
      <c r="AW12" s="78">
        <f t="shared" si="2"/>
        <v>43</v>
      </c>
      <c r="AX12" s="78" t="s">
        <v>69</v>
      </c>
      <c r="AY12" s="231" t="s">
        <v>141</v>
      </c>
    </row>
    <row r="13" spans="1:51" x14ac:dyDescent="0.25">
      <c r="A13" s="74">
        <v>10</v>
      </c>
      <c r="B13" s="84" t="s">
        <v>60</v>
      </c>
      <c r="C13" s="74" t="s">
        <v>136</v>
      </c>
      <c r="D13" s="75" t="s">
        <v>83</v>
      </c>
      <c r="E13" s="74">
        <v>6</v>
      </c>
      <c r="F13" s="77" t="s">
        <v>49</v>
      </c>
      <c r="G13" s="74">
        <v>2</v>
      </c>
      <c r="H13" s="77"/>
      <c r="I13" s="77">
        <v>6</v>
      </c>
      <c r="J13" s="77" t="s">
        <v>49</v>
      </c>
      <c r="K13" s="77">
        <v>2</v>
      </c>
      <c r="L13" s="77"/>
      <c r="M13" s="77">
        <v>6</v>
      </c>
      <c r="N13" s="77" t="s">
        <v>49</v>
      </c>
      <c r="O13" s="74">
        <v>1</v>
      </c>
      <c r="P13" s="74"/>
      <c r="Q13" s="74">
        <v>6</v>
      </c>
      <c r="R13" s="77" t="s">
        <v>49</v>
      </c>
      <c r="S13" s="74">
        <v>3</v>
      </c>
      <c r="T13" s="74"/>
      <c r="U13" s="74">
        <v>4</v>
      </c>
      <c r="V13" s="77" t="s">
        <v>49</v>
      </c>
      <c r="W13" s="74">
        <v>4</v>
      </c>
      <c r="X13" s="74"/>
      <c r="Y13" s="74">
        <v>6</v>
      </c>
      <c r="Z13" s="77" t="s">
        <v>49</v>
      </c>
      <c r="AA13" s="74">
        <v>4</v>
      </c>
      <c r="AB13" s="74"/>
      <c r="AC13" s="74">
        <v>5</v>
      </c>
      <c r="AD13" s="77" t="s">
        <v>49</v>
      </c>
      <c r="AE13" s="74">
        <v>5</v>
      </c>
      <c r="AF13" s="74"/>
      <c r="AG13" s="74">
        <v>6</v>
      </c>
      <c r="AH13" s="77" t="s">
        <v>49</v>
      </c>
      <c r="AI13" s="74">
        <v>3</v>
      </c>
      <c r="AJ13" s="74"/>
      <c r="AK13" s="78">
        <f t="shared" si="0"/>
        <v>45</v>
      </c>
      <c r="AL13" s="79" t="s">
        <v>49</v>
      </c>
      <c r="AM13" s="78">
        <f t="shared" si="1"/>
        <v>24</v>
      </c>
      <c r="AN13" s="231"/>
      <c r="AO13" s="231">
        <v>6</v>
      </c>
      <c r="AP13" s="231" t="s">
        <v>659</v>
      </c>
      <c r="AQ13" s="231">
        <v>7</v>
      </c>
      <c r="AR13" s="231" t="s">
        <v>659</v>
      </c>
      <c r="AS13" s="231">
        <v>1</v>
      </c>
      <c r="AT13" s="231" t="s">
        <v>659</v>
      </c>
      <c r="AU13" s="231">
        <v>12</v>
      </c>
      <c r="AV13" s="231" t="s">
        <v>660</v>
      </c>
      <c r="AW13" s="78">
        <f t="shared" si="2"/>
        <v>26</v>
      </c>
      <c r="AX13" s="78" t="s">
        <v>69</v>
      </c>
      <c r="AY13" s="231" t="s">
        <v>141</v>
      </c>
    </row>
    <row r="14" spans="1:51" x14ac:dyDescent="0.25">
      <c r="A14" s="74">
        <v>11</v>
      </c>
      <c r="B14" s="84" t="s">
        <v>147</v>
      </c>
      <c r="C14" s="74" t="s">
        <v>136</v>
      </c>
      <c r="D14" s="75" t="s">
        <v>83</v>
      </c>
      <c r="E14" s="74">
        <v>6</v>
      </c>
      <c r="F14" s="77" t="s">
        <v>49</v>
      </c>
      <c r="G14" s="74">
        <v>2</v>
      </c>
      <c r="H14" s="77"/>
      <c r="I14" s="77">
        <v>5</v>
      </c>
      <c r="J14" s="77" t="s">
        <v>49</v>
      </c>
      <c r="K14" s="77">
        <v>2</v>
      </c>
      <c r="L14" s="77"/>
      <c r="M14" s="77">
        <v>6</v>
      </c>
      <c r="N14" s="77" t="s">
        <v>49</v>
      </c>
      <c r="O14" s="74">
        <v>1</v>
      </c>
      <c r="P14" s="74"/>
      <c r="Q14" s="74">
        <v>6</v>
      </c>
      <c r="R14" s="77" t="s">
        <v>49</v>
      </c>
      <c r="S14" s="74">
        <v>3</v>
      </c>
      <c r="T14" s="74"/>
      <c r="U14" s="74">
        <v>6</v>
      </c>
      <c r="V14" s="77" t="s">
        <v>49</v>
      </c>
      <c r="W14" s="74">
        <v>4</v>
      </c>
      <c r="X14" s="74"/>
      <c r="Y14" s="74">
        <v>5</v>
      </c>
      <c r="Z14" s="77" t="s">
        <v>49</v>
      </c>
      <c r="AA14" s="74">
        <v>3</v>
      </c>
      <c r="AB14" s="74"/>
      <c r="AC14" s="74">
        <v>5</v>
      </c>
      <c r="AD14" s="77" t="s">
        <v>49</v>
      </c>
      <c r="AE14" s="74">
        <v>5</v>
      </c>
      <c r="AF14" s="74"/>
      <c r="AG14" s="74">
        <v>6</v>
      </c>
      <c r="AH14" s="77" t="s">
        <v>49</v>
      </c>
      <c r="AI14" s="74">
        <v>3</v>
      </c>
      <c r="AJ14" s="74"/>
      <c r="AK14" s="78">
        <f t="shared" si="0"/>
        <v>45</v>
      </c>
      <c r="AL14" s="79" t="s">
        <v>49</v>
      </c>
      <c r="AM14" s="78">
        <f t="shared" si="1"/>
        <v>23</v>
      </c>
      <c r="AN14" s="231"/>
      <c r="AO14" s="231">
        <v>7</v>
      </c>
      <c r="AP14" s="231" t="s">
        <v>659</v>
      </c>
      <c r="AQ14" s="231">
        <v>14</v>
      </c>
      <c r="AR14" s="231" t="s">
        <v>659</v>
      </c>
      <c r="AS14" s="231">
        <v>11</v>
      </c>
      <c r="AT14" s="231" t="s">
        <v>659</v>
      </c>
      <c r="AU14" s="231">
        <v>14</v>
      </c>
      <c r="AV14" s="231" t="s">
        <v>660</v>
      </c>
      <c r="AW14" s="78">
        <f t="shared" si="2"/>
        <v>46</v>
      </c>
      <c r="AX14" s="78" t="s">
        <v>69</v>
      </c>
      <c r="AY14" s="231" t="s">
        <v>141</v>
      </c>
    </row>
    <row r="15" spans="1:51" x14ac:dyDescent="0.25">
      <c r="A15" s="74">
        <v>12</v>
      </c>
      <c r="B15" s="232" t="s">
        <v>92</v>
      </c>
      <c r="C15" s="74" t="s">
        <v>136</v>
      </c>
      <c r="D15" s="75" t="s">
        <v>83</v>
      </c>
      <c r="E15" s="74">
        <v>5</v>
      </c>
      <c r="F15" s="77" t="s">
        <v>49</v>
      </c>
      <c r="G15" s="74">
        <v>2</v>
      </c>
      <c r="H15" s="77"/>
      <c r="I15" s="77">
        <v>5</v>
      </c>
      <c r="J15" s="77" t="s">
        <v>49</v>
      </c>
      <c r="K15" s="77">
        <v>2</v>
      </c>
      <c r="L15" s="77"/>
      <c r="M15" s="77">
        <v>6</v>
      </c>
      <c r="N15" s="77" t="s">
        <v>49</v>
      </c>
      <c r="O15" s="74">
        <v>1</v>
      </c>
      <c r="P15" s="74"/>
      <c r="Q15" s="74">
        <v>6</v>
      </c>
      <c r="R15" s="77" t="s">
        <v>49</v>
      </c>
      <c r="S15" s="74">
        <v>3</v>
      </c>
      <c r="T15" s="74"/>
      <c r="U15" s="74">
        <v>6</v>
      </c>
      <c r="V15" s="77" t="s">
        <v>49</v>
      </c>
      <c r="W15" s="74">
        <v>4</v>
      </c>
      <c r="X15" s="74"/>
      <c r="Y15" s="74">
        <v>5</v>
      </c>
      <c r="Z15" s="77" t="s">
        <v>49</v>
      </c>
      <c r="AA15" s="74">
        <v>3</v>
      </c>
      <c r="AB15" s="74"/>
      <c r="AC15" s="74">
        <v>6</v>
      </c>
      <c r="AD15" s="77" t="s">
        <v>49</v>
      </c>
      <c r="AE15" s="74">
        <v>6</v>
      </c>
      <c r="AF15" s="74"/>
      <c r="AG15" s="74">
        <v>5</v>
      </c>
      <c r="AH15" s="77" t="s">
        <v>49</v>
      </c>
      <c r="AI15" s="74">
        <v>3</v>
      </c>
      <c r="AJ15" s="74"/>
      <c r="AK15" s="78">
        <f t="shared" si="0"/>
        <v>44</v>
      </c>
      <c r="AL15" s="79" t="s">
        <v>49</v>
      </c>
      <c r="AM15" s="78">
        <f t="shared" si="1"/>
        <v>24</v>
      </c>
      <c r="AN15" s="231"/>
      <c r="AO15" s="231">
        <v>1</v>
      </c>
      <c r="AP15" s="231" t="s">
        <v>659</v>
      </c>
      <c r="AQ15" s="231">
        <v>10</v>
      </c>
      <c r="AR15" s="231" t="s">
        <v>659</v>
      </c>
      <c r="AS15" s="231">
        <v>4</v>
      </c>
      <c r="AT15" s="231" t="s">
        <v>659</v>
      </c>
      <c r="AU15" s="231">
        <v>7</v>
      </c>
      <c r="AV15" s="231" t="s">
        <v>660</v>
      </c>
      <c r="AW15" s="78">
        <f t="shared" si="2"/>
        <v>22</v>
      </c>
      <c r="AX15" s="78" t="s">
        <v>69</v>
      </c>
      <c r="AY15" s="231" t="s">
        <v>141</v>
      </c>
    </row>
    <row r="16" spans="1:51" x14ac:dyDescent="0.25">
      <c r="A16" s="74">
        <v>13</v>
      </c>
      <c r="B16" s="84" t="s">
        <v>93</v>
      </c>
      <c r="C16" s="74" t="s">
        <v>138</v>
      </c>
      <c r="D16" s="75" t="s">
        <v>83</v>
      </c>
      <c r="E16" s="74">
        <v>5</v>
      </c>
      <c r="F16" s="77" t="s">
        <v>49</v>
      </c>
      <c r="G16" s="74">
        <v>2</v>
      </c>
      <c r="H16" s="77"/>
      <c r="I16" s="77">
        <v>6</v>
      </c>
      <c r="J16" s="77" t="s">
        <v>49</v>
      </c>
      <c r="K16" s="77">
        <v>2</v>
      </c>
      <c r="L16" s="77"/>
      <c r="M16" s="77">
        <v>6</v>
      </c>
      <c r="N16" s="77" t="s">
        <v>49</v>
      </c>
      <c r="O16" s="74">
        <v>1</v>
      </c>
      <c r="P16" s="74"/>
      <c r="Q16" s="74">
        <v>6</v>
      </c>
      <c r="R16" s="77" t="s">
        <v>49</v>
      </c>
      <c r="S16" s="74">
        <v>3</v>
      </c>
      <c r="T16" s="74"/>
      <c r="U16" s="74">
        <v>6</v>
      </c>
      <c r="V16" s="77" t="s">
        <v>49</v>
      </c>
      <c r="W16" s="74">
        <v>4</v>
      </c>
      <c r="X16" s="74"/>
      <c r="Y16" s="74">
        <v>5</v>
      </c>
      <c r="Z16" s="77" t="s">
        <v>49</v>
      </c>
      <c r="AA16" s="74">
        <v>3</v>
      </c>
      <c r="AB16" s="74"/>
      <c r="AC16" s="74">
        <v>4</v>
      </c>
      <c r="AD16" s="77" t="s">
        <v>49</v>
      </c>
      <c r="AE16" s="74">
        <v>4</v>
      </c>
      <c r="AF16" s="74"/>
      <c r="AG16" s="74">
        <v>6</v>
      </c>
      <c r="AH16" s="77" t="s">
        <v>49</v>
      </c>
      <c r="AI16" s="74">
        <v>3</v>
      </c>
      <c r="AJ16" s="74"/>
      <c r="AK16" s="78">
        <f t="shared" si="0"/>
        <v>44</v>
      </c>
      <c r="AL16" s="79" t="s">
        <v>49</v>
      </c>
      <c r="AM16" s="78">
        <f t="shared" si="1"/>
        <v>22</v>
      </c>
      <c r="AN16" s="231"/>
      <c r="AO16" s="231">
        <v>12</v>
      </c>
      <c r="AP16" s="231" t="s">
        <v>659</v>
      </c>
      <c r="AQ16" s="231">
        <v>13</v>
      </c>
      <c r="AR16" s="231" t="s">
        <v>659</v>
      </c>
      <c r="AS16" s="231">
        <v>13</v>
      </c>
      <c r="AT16" s="231" t="s">
        <v>659</v>
      </c>
      <c r="AU16" s="231">
        <v>15</v>
      </c>
      <c r="AV16" s="231" t="s">
        <v>660</v>
      </c>
      <c r="AW16" s="78">
        <f t="shared" si="2"/>
        <v>53</v>
      </c>
      <c r="AX16" s="78" t="s">
        <v>69</v>
      </c>
      <c r="AY16" s="231" t="s">
        <v>141</v>
      </c>
    </row>
    <row r="17" spans="1:51" x14ac:dyDescent="0.25">
      <c r="A17" s="74">
        <v>14</v>
      </c>
      <c r="B17" s="232" t="s">
        <v>224</v>
      </c>
      <c r="C17" s="74" t="s">
        <v>132</v>
      </c>
      <c r="D17" s="75" t="s">
        <v>83</v>
      </c>
      <c r="E17" s="74">
        <v>6</v>
      </c>
      <c r="F17" s="77" t="s">
        <v>49</v>
      </c>
      <c r="G17" s="74">
        <v>2</v>
      </c>
      <c r="H17" s="77"/>
      <c r="I17" s="77">
        <v>6</v>
      </c>
      <c r="J17" s="77" t="s">
        <v>49</v>
      </c>
      <c r="K17" s="77">
        <v>2</v>
      </c>
      <c r="L17" s="77"/>
      <c r="M17" s="77">
        <v>6</v>
      </c>
      <c r="N17" s="77" t="s">
        <v>49</v>
      </c>
      <c r="O17" s="74">
        <v>1</v>
      </c>
      <c r="P17" s="74"/>
      <c r="Q17" s="74">
        <v>4</v>
      </c>
      <c r="R17" s="77" t="s">
        <v>49</v>
      </c>
      <c r="S17" s="74">
        <v>2</v>
      </c>
      <c r="T17" s="74"/>
      <c r="U17" s="74">
        <v>6</v>
      </c>
      <c r="V17" s="77" t="s">
        <v>49</v>
      </c>
      <c r="W17" s="74">
        <v>4</v>
      </c>
      <c r="X17" s="74"/>
      <c r="Y17" s="74">
        <v>5</v>
      </c>
      <c r="Z17" s="77" t="s">
        <v>49</v>
      </c>
      <c r="AA17" s="74">
        <v>4</v>
      </c>
      <c r="AB17" s="74"/>
      <c r="AC17" s="74">
        <v>6</v>
      </c>
      <c r="AD17" s="77" t="s">
        <v>49</v>
      </c>
      <c r="AE17" s="74">
        <v>6</v>
      </c>
      <c r="AF17" s="74"/>
      <c r="AG17" s="74">
        <v>4</v>
      </c>
      <c r="AH17" s="77" t="s">
        <v>49</v>
      </c>
      <c r="AI17" s="74">
        <v>2</v>
      </c>
      <c r="AJ17" s="74"/>
      <c r="AK17" s="78">
        <f t="shared" si="0"/>
        <v>43</v>
      </c>
      <c r="AL17" s="79" t="s">
        <v>49</v>
      </c>
      <c r="AM17" s="78">
        <f t="shared" si="1"/>
        <v>23</v>
      </c>
      <c r="AN17" s="231"/>
      <c r="AO17" s="231">
        <v>7</v>
      </c>
      <c r="AP17" s="231" t="s">
        <v>659</v>
      </c>
      <c r="AQ17" s="231">
        <v>5</v>
      </c>
      <c r="AR17" s="231" t="s">
        <v>659</v>
      </c>
      <c r="AS17" s="231">
        <v>5</v>
      </c>
      <c r="AT17" s="231" t="s">
        <v>659</v>
      </c>
      <c r="AU17" s="231">
        <v>6</v>
      </c>
      <c r="AV17" s="231" t="s">
        <v>660</v>
      </c>
      <c r="AW17" s="78">
        <f t="shared" si="2"/>
        <v>23</v>
      </c>
      <c r="AX17" s="78" t="s">
        <v>69</v>
      </c>
      <c r="AY17" s="74"/>
    </row>
    <row r="18" spans="1:51" x14ac:dyDescent="0.25">
      <c r="A18" s="74">
        <v>15</v>
      </c>
      <c r="B18" s="84" t="s">
        <v>98</v>
      </c>
      <c r="C18" s="74" t="s">
        <v>142</v>
      </c>
      <c r="D18" s="75" t="s">
        <v>83</v>
      </c>
      <c r="E18" s="74">
        <v>6</v>
      </c>
      <c r="F18" s="77" t="s">
        <v>49</v>
      </c>
      <c r="G18" s="74">
        <v>2</v>
      </c>
      <c r="H18" s="77"/>
      <c r="I18" s="77">
        <v>6</v>
      </c>
      <c r="J18" s="77" t="s">
        <v>49</v>
      </c>
      <c r="K18" s="77">
        <v>2</v>
      </c>
      <c r="L18" s="77"/>
      <c r="M18" s="77">
        <v>6</v>
      </c>
      <c r="N18" s="77" t="s">
        <v>49</v>
      </c>
      <c r="O18" s="74">
        <v>1</v>
      </c>
      <c r="P18" s="74"/>
      <c r="Q18" s="74">
        <v>5</v>
      </c>
      <c r="R18" s="77" t="s">
        <v>49</v>
      </c>
      <c r="S18" s="74">
        <v>3</v>
      </c>
      <c r="T18" s="74"/>
      <c r="U18" s="74">
        <v>6</v>
      </c>
      <c r="V18" s="77" t="s">
        <v>49</v>
      </c>
      <c r="W18" s="74">
        <v>4</v>
      </c>
      <c r="X18" s="74"/>
      <c r="Y18" s="74">
        <v>3</v>
      </c>
      <c r="Z18" s="77" t="s">
        <v>49</v>
      </c>
      <c r="AA18" s="74">
        <v>2</v>
      </c>
      <c r="AB18" s="74"/>
      <c r="AC18" s="74">
        <v>3</v>
      </c>
      <c r="AD18" s="77" t="s">
        <v>49</v>
      </c>
      <c r="AE18" s="74">
        <v>3</v>
      </c>
      <c r="AF18" s="74"/>
      <c r="AG18" s="74">
        <v>6</v>
      </c>
      <c r="AH18" s="77" t="s">
        <v>49</v>
      </c>
      <c r="AI18" s="74">
        <v>3</v>
      </c>
      <c r="AJ18" s="74"/>
      <c r="AK18" s="78">
        <f t="shared" si="0"/>
        <v>41</v>
      </c>
      <c r="AL18" s="79" t="s">
        <v>49</v>
      </c>
      <c r="AM18" s="78">
        <f t="shared" si="1"/>
        <v>20</v>
      </c>
      <c r="AN18" s="231"/>
      <c r="AO18" s="231">
        <v>2</v>
      </c>
      <c r="AP18" s="231" t="s">
        <v>659</v>
      </c>
      <c r="AQ18" s="231">
        <v>1</v>
      </c>
      <c r="AR18" s="231" t="s">
        <v>659</v>
      </c>
      <c r="AS18" s="231">
        <v>9</v>
      </c>
      <c r="AT18" s="231" t="s">
        <v>659</v>
      </c>
      <c r="AU18" s="231">
        <v>12</v>
      </c>
      <c r="AV18" s="231" t="s">
        <v>660</v>
      </c>
      <c r="AW18" s="78">
        <f t="shared" si="2"/>
        <v>24</v>
      </c>
      <c r="AX18" s="78" t="s">
        <v>69</v>
      </c>
      <c r="AY18" s="74"/>
    </row>
    <row r="19" spans="1:51" x14ac:dyDescent="0.25">
      <c r="A19" s="74">
        <v>16</v>
      </c>
      <c r="B19" s="84" t="s">
        <v>96</v>
      </c>
      <c r="C19" s="74" t="s">
        <v>135</v>
      </c>
      <c r="D19" s="75" t="s">
        <v>83</v>
      </c>
      <c r="E19" s="74">
        <v>3</v>
      </c>
      <c r="F19" s="77" t="s">
        <v>49</v>
      </c>
      <c r="G19" s="74">
        <v>2</v>
      </c>
      <c r="H19" s="77"/>
      <c r="I19" s="77">
        <v>6</v>
      </c>
      <c r="J19" s="77" t="s">
        <v>49</v>
      </c>
      <c r="K19" s="77">
        <v>2</v>
      </c>
      <c r="L19" s="77"/>
      <c r="M19" s="77">
        <v>6</v>
      </c>
      <c r="N19" s="77" t="s">
        <v>49</v>
      </c>
      <c r="O19" s="74">
        <v>1</v>
      </c>
      <c r="P19" s="74"/>
      <c r="Q19" s="74">
        <v>6</v>
      </c>
      <c r="R19" s="77" t="s">
        <v>49</v>
      </c>
      <c r="S19" s="74">
        <v>3</v>
      </c>
      <c r="T19" s="74"/>
      <c r="U19" s="74">
        <v>5</v>
      </c>
      <c r="V19" s="77" t="s">
        <v>49</v>
      </c>
      <c r="W19" s="74">
        <v>4</v>
      </c>
      <c r="X19" s="74"/>
      <c r="Y19" s="74">
        <v>3</v>
      </c>
      <c r="Z19" s="77" t="s">
        <v>49</v>
      </c>
      <c r="AA19" s="74">
        <v>3</v>
      </c>
      <c r="AB19" s="74"/>
      <c r="AC19" s="74">
        <v>6</v>
      </c>
      <c r="AD19" s="77" t="s">
        <v>49</v>
      </c>
      <c r="AE19" s="74">
        <v>6</v>
      </c>
      <c r="AF19" s="74"/>
      <c r="AG19" s="74">
        <v>5</v>
      </c>
      <c r="AH19" s="77" t="s">
        <v>49</v>
      </c>
      <c r="AI19" s="74">
        <v>3</v>
      </c>
      <c r="AJ19" s="74"/>
      <c r="AK19" s="78">
        <f t="shared" si="0"/>
        <v>40</v>
      </c>
      <c r="AL19" s="79" t="s">
        <v>49</v>
      </c>
      <c r="AM19" s="78">
        <f t="shared" si="1"/>
        <v>24</v>
      </c>
      <c r="AN19" s="231"/>
      <c r="AO19" s="231">
        <v>14</v>
      </c>
      <c r="AP19" s="231" t="s">
        <v>659</v>
      </c>
      <c r="AQ19" s="231">
        <v>8</v>
      </c>
      <c r="AR19" s="231" t="s">
        <v>659</v>
      </c>
      <c r="AS19" s="231">
        <v>8</v>
      </c>
      <c r="AT19" s="231" t="s">
        <v>659</v>
      </c>
      <c r="AU19" s="231">
        <v>6</v>
      </c>
      <c r="AV19" s="231" t="s">
        <v>660</v>
      </c>
      <c r="AW19" s="78">
        <f t="shared" si="2"/>
        <v>36</v>
      </c>
      <c r="AX19" s="78" t="s">
        <v>69</v>
      </c>
      <c r="AY19" s="74"/>
    </row>
    <row r="20" spans="1:51" x14ac:dyDescent="0.25">
      <c r="A20" s="74">
        <v>17</v>
      </c>
      <c r="B20" s="84" t="s">
        <v>65</v>
      </c>
      <c r="C20" s="74" t="s">
        <v>132</v>
      </c>
      <c r="D20" s="75" t="s">
        <v>83</v>
      </c>
      <c r="E20" s="74">
        <v>3</v>
      </c>
      <c r="F20" s="77" t="s">
        <v>49</v>
      </c>
      <c r="G20" s="74">
        <v>2</v>
      </c>
      <c r="H20" s="77"/>
      <c r="I20" s="77">
        <v>5</v>
      </c>
      <c r="J20" s="77" t="s">
        <v>49</v>
      </c>
      <c r="K20" s="77">
        <v>2</v>
      </c>
      <c r="L20" s="77"/>
      <c r="M20" s="77">
        <v>6</v>
      </c>
      <c r="N20" s="77" t="s">
        <v>49</v>
      </c>
      <c r="O20" s="74">
        <v>1</v>
      </c>
      <c r="P20" s="74"/>
      <c r="Q20" s="74">
        <v>4</v>
      </c>
      <c r="R20" s="77" t="s">
        <v>49</v>
      </c>
      <c r="S20" s="74">
        <v>2</v>
      </c>
      <c r="T20" s="74"/>
      <c r="U20" s="74">
        <v>5</v>
      </c>
      <c r="V20" s="77" t="s">
        <v>49</v>
      </c>
      <c r="W20" s="74">
        <v>4</v>
      </c>
      <c r="X20" s="74"/>
      <c r="Y20" s="74">
        <v>5</v>
      </c>
      <c r="Z20" s="77" t="s">
        <v>49</v>
      </c>
      <c r="AA20" s="74">
        <v>4</v>
      </c>
      <c r="AB20" s="74"/>
      <c r="AC20" s="74">
        <v>6</v>
      </c>
      <c r="AD20" s="77" t="s">
        <v>49</v>
      </c>
      <c r="AE20" s="74">
        <v>6</v>
      </c>
      <c r="AF20" s="74"/>
      <c r="AG20" s="74">
        <v>5</v>
      </c>
      <c r="AH20" s="77" t="s">
        <v>49</v>
      </c>
      <c r="AI20" s="74">
        <v>2</v>
      </c>
      <c r="AJ20" s="74"/>
      <c r="AK20" s="78">
        <f t="shared" si="0"/>
        <v>39</v>
      </c>
      <c r="AL20" s="79" t="s">
        <v>49</v>
      </c>
      <c r="AM20" s="78">
        <f t="shared" si="1"/>
        <v>23</v>
      </c>
      <c r="AN20" s="231"/>
      <c r="AO20" s="231">
        <v>7</v>
      </c>
      <c r="AP20" s="231" t="s">
        <v>659</v>
      </c>
      <c r="AQ20" s="231">
        <v>7</v>
      </c>
      <c r="AR20" s="231" t="s">
        <v>659</v>
      </c>
      <c r="AS20" s="231">
        <v>3</v>
      </c>
      <c r="AT20" s="231" t="s">
        <v>659</v>
      </c>
      <c r="AU20" s="231">
        <v>10</v>
      </c>
      <c r="AV20" s="231" t="s">
        <v>660</v>
      </c>
      <c r="AW20" s="78">
        <f t="shared" si="2"/>
        <v>27</v>
      </c>
      <c r="AX20" s="78" t="s">
        <v>69</v>
      </c>
      <c r="AY20" s="74"/>
    </row>
    <row r="21" spans="1:51" x14ac:dyDescent="0.25">
      <c r="D21" s="215"/>
      <c r="AP21" s="215"/>
    </row>
    <row r="22" spans="1:51" ht="15.75" thickBot="1" x14ac:dyDescent="0.3">
      <c r="A22" s="69" t="s">
        <v>129</v>
      </c>
      <c r="B22" s="69" t="s">
        <v>2</v>
      </c>
      <c r="C22" s="69" t="s">
        <v>3</v>
      </c>
      <c r="D22" s="217" t="s">
        <v>67</v>
      </c>
      <c r="E22" s="217"/>
      <c r="F22" s="217"/>
      <c r="G22" s="217"/>
      <c r="H22" s="217"/>
      <c r="I22" s="217"/>
      <c r="J22" s="217"/>
      <c r="K22" s="217"/>
      <c r="L22" s="217"/>
      <c r="M22" s="217"/>
      <c r="N22" s="217"/>
      <c r="O22" s="217"/>
      <c r="P22" s="217"/>
      <c r="Q22" s="217"/>
      <c r="R22" s="217"/>
      <c r="S22" s="217"/>
      <c r="T22" s="217"/>
      <c r="U22" s="217"/>
      <c r="V22" s="217"/>
      <c r="W22" s="217"/>
      <c r="X22" s="217" t="s">
        <v>130</v>
      </c>
      <c r="Y22" s="217"/>
      <c r="Z22" s="217"/>
      <c r="AA22" s="217"/>
      <c r="AB22" s="217"/>
      <c r="AC22" s="217"/>
      <c r="AD22" s="217"/>
      <c r="AE22" s="217"/>
      <c r="AF22" s="217"/>
      <c r="AG22" s="217"/>
      <c r="AH22" s="217"/>
      <c r="AI22" s="217"/>
      <c r="AJ22" s="217"/>
      <c r="AK22" s="217"/>
      <c r="AL22" s="217"/>
      <c r="AM22" s="217"/>
      <c r="AN22" s="217"/>
      <c r="AO22" s="217"/>
      <c r="AP22" s="217"/>
      <c r="AQ22" s="69"/>
      <c r="AR22" s="69"/>
      <c r="AS22" s="69"/>
      <c r="AT22" s="69"/>
      <c r="AU22" s="69"/>
      <c r="AV22" s="69"/>
      <c r="AW22" s="69"/>
      <c r="AX22" s="69"/>
      <c r="AY22" s="217" t="s">
        <v>131</v>
      </c>
    </row>
    <row r="23" spans="1:51" ht="15.75" thickTop="1" x14ac:dyDescent="0.25">
      <c r="A23" s="84">
        <v>1</v>
      </c>
      <c r="B23" s="232" t="s">
        <v>286</v>
      </c>
      <c r="C23" s="74" t="s">
        <v>138</v>
      </c>
      <c r="D23" s="75" t="s">
        <v>94</v>
      </c>
      <c r="E23" s="74">
        <v>6</v>
      </c>
      <c r="F23" s="77" t="s">
        <v>49</v>
      </c>
      <c r="G23" s="74">
        <v>2</v>
      </c>
      <c r="H23" s="77"/>
      <c r="I23" s="77">
        <v>6</v>
      </c>
      <c r="J23" s="77" t="s">
        <v>49</v>
      </c>
      <c r="K23" s="77">
        <v>2</v>
      </c>
      <c r="L23" s="77"/>
      <c r="M23" s="77">
        <v>6</v>
      </c>
      <c r="N23" s="77" t="s">
        <v>49</v>
      </c>
      <c r="O23" s="74">
        <v>1</v>
      </c>
      <c r="P23" s="74"/>
      <c r="Q23" s="74">
        <v>6</v>
      </c>
      <c r="R23" s="77" t="s">
        <v>49</v>
      </c>
      <c r="S23" s="74">
        <v>3</v>
      </c>
      <c r="T23" s="74"/>
      <c r="U23" s="74">
        <v>6</v>
      </c>
      <c r="V23" s="77" t="s">
        <v>49</v>
      </c>
      <c r="W23" s="74">
        <v>4</v>
      </c>
      <c r="X23" s="74"/>
      <c r="Y23" s="74">
        <v>6</v>
      </c>
      <c r="Z23" s="77" t="s">
        <v>49</v>
      </c>
      <c r="AA23" s="74">
        <v>4</v>
      </c>
      <c r="AB23" s="74"/>
      <c r="AC23" s="74">
        <v>4</v>
      </c>
      <c r="AD23" s="77" t="s">
        <v>49</v>
      </c>
      <c r="AE23" s="74">
        <v>4</v>
      </c>
      <c r="AF23" s="74"/>
      <c r="AG23" s="74">
        <v>6</v>
      </c>
      <c r="AH23" s="77" t="s">
        <v>49</v>
      </c>
      <c r="AI23" s="74">
        <v>3</v>
      </c>
      <c r="AJ23" s="74"/>
      <c r="AK23" s="78">
        <f t="shared" ref="AK23:AK29" si="3">SUM(AG23+AC23+Y23+U23+Q23+M23+I23+E23)</f>
        <v>46</v>
      </c>
      <c r="AL23" s="79" t="s">
        <v>49</v>
      </c>
      <c r="AM23" s="78">
        <f t="shared" ref="AM23:AM29" si="4">SUM(AI23+AE23+AA23+W23+S23+O23+K23+G23)</f>
        <v>23</v>
      </c>
      <c r="AN23" s="231"/>
      <c r="AO23" s="231">
        <v>3</v>
      </c>
      <c r="AP23" s="231" t="s">
        <v>659</v>
      </c>
      <c r="AQ23" s="231">
        <v>12</v>
      </c>
      <c r="AR23" s="231" t="s">
        <v>659</v>
      </c>
      <c r="AS23" s="231">
        <v>3</v>
      </c>
      <c r="AT23" s="231" t="s">
        <v>659</v>
      </c>
      <c r="AU23" s="231">
        <v>10</v>
      </c>
      <c r="AV23" s="231" t="s">
        <v>660</v>
      </c>
      <c r="AW23" s="78">
        <f t="shared" ref="AW23:AW29" si="5">SUM(AO23+AQ23+AS23+AU23)</f>
        <v>28</v>
      </c>
      <c r="AX23" s="78" t="s">
        <v>69</v>
      </c>
      <c r="AY23" s="231" t="s">
        <v>141</v>
      </c>
    </row>
    <row r="24" spans="1:51" x14ac:dyDescent="0.25">
      <c r="A24" s="84">
        <v>2</v>
      </c>
      <c r="B24" s="84" t="s">
        <v>143</v>
      </c>
      <c r="C24" s="74" t="s">
        <v>136</v>
      </c>
      <c r="D24" s="75" t="s">
        <v>94</v>
      </c>
      <c r="E24" s="74">
        <v>5</v>
      </c>
      <c r="F24" s="77" t="s">
        <v>49</v>
      </c>
      <c r="G24" s="74">
        <v>2</v>
      </c>
      <c r="H24" s="77"/>
      <c r="I24" s="77">
        <v>5</v>
      </c>
      <c r="J24" s="77" t="s">
        <v>49</v>
      </c>
      <c r="K24" s="77">
        <v>2</v>
      </c>
      <c r="L24" s="77"/>
      <c r="M24" s="77">
        <v>6</v>
      </c>
      <c r="N24" s="77" t="s">
        <v>49</v>
      </c>
      <c r="O24" s="74">
        <v>1</v>
      </c>
      <c r="P24" s="74"/>
      <c r="Q24" s="74">
        <v>6</v>
      </c>
      <c r="R24" s="77" t="s">
        <v>49</v>
      </c>
      <c r="S24" s="74">
        <v>3</v>
      </c>
      <c r="T24" s="74"/>
      <c r="U24" s="74">
        <v>5</v>
      </c>
      <c r="V24" s="77" t="s">
        <v>49</v>
      </c>
      <c r="W24" s="74">
        <v>3</v>
      </c>
      <c r="X24" s="74"/>
      <c r="Y24" s="74">
        <v>6</v>
      </c>
      <c r="Z24" s="77" t="s">
        <v>49</v>
      </c>
      <c r="AA24" s="74">
        <v>4</v>
      </c>
      <c r="AB24" s="74"/>
      <c r="AC24" s="74">
        <v>6</v>
      </c>
      <c r="AD24" s="77" t="s">
        <v>49</v>
      </c>
      <c r="AE24" s="74">
        <v>6</v>
      </c>
      <c r="AF24" s="74"/>
      <c r="AG24" s="74">
        <v>6</v>
      </c>
      <c r="AH24" s="77" t="s">
        <v>49</v>
      </c>
      <c r="AI24" s="74">
        <v>3</v>
      </c>
      <c r="AJ24" s="74"/>
      <c r="AK24" s="78">
        <f t="shared" si="3"/>
        <v>45</v>
      </c>
      <c r="AL24" s="79" t="s">
        <v>49</v>
      </c>
      <c r="AM24" s="78">
        <f t="shared" si="4"/>
        <v>24</v>
      </c>
      <c r="AN24" s="231"/>
      <c r="AO24" s="231">
        <v>3</v>
      </c>
      <c r="AP24" s="231" t="s">
        <v>659</v>
      </c>
      <c r="AQ24" s="231">
        <v>15</v>
      </c>
      <c r="AR24" s="231" t="s">
        <v>659</v>
      </c>
      <c r="AS24" s="231">
        <v>10</v>
      </c>
      <c r="AT24" s="231" t="s">
        <v>659</v>
      </c>
      <c r="AU24" s="231">
        <v>11</v>
      </c>
      <c r="AV24" s="231" t="s">
        <v>660</v>
      </c>
      <c r="AW24" s="78">
        <f t="shared" si="5"/>
        <v>39</v>
      </c>
      <c r="AX24" s="78" t="s">
        <v>69</v>
      </c>
      <c r="AY24" s="231" t="s">
        <v>141</v>
      </c>
    </row>
    <row r="25" spans="1:51" x14ac:dyDescent="0.25">
      <c r="A25" s="84">
        <v>3</v>
      </c>
      <c r="B25" s="232" t="s">
        <v>314</v>
      </c>
      <c r="C25" s="74" t="s">
        <v>138</v>
      </c>
      <c r="D25" s="75" t="s">
        <v>94</v>
      </c>
      <c r="E25" s="74">
        <v>5</v>
      </c>
      <c r="F25" s="77" t="s">
        <v>49</v>
      </c>
      <c r="G25" s="74">
        <v>2</v>
      </c>
      <c r="H25" s="77"/>
      <c r="I25" s="77">
        <v>6</v>
      </c>
      <c r="J25" s="77" t="s">
        <v>49</v>
      </c>
      <c r="K25" s="77">
        <v>2</v>
      </c>
      <c r="L25" s="77"/>
      <c r="M25" s="77">
        <v>6</v>
      </c>
      <c r="N25" s="77" t="s">
        <v>49</v>
      </c>
      <c r="O25" s="74">
        <v>1</v>
      </c>
      <c r="P25" s="74"/>
      <c r="Q25" s="74">
        <v>6</v>
      </c>
      <c r="R25" s="77" t="s">
        <v>49</v>
      </c>
      <c r="S25" s="74">
        <v>3</v>
      </c>
      <c r="T25" s="74"/>
      <c r="U25" s="74">
        <v>6</v>
      </c>
      <c r="V25" s="77" t="s">
        <v>49</v>
      </c>
      <c r="W25" s="74">
        <v>4</v>
      </c>
      <c r="X25" s="74"/>
      <c r="Y25" s="74">
        <v>5</v>
      </c>
      <c r="Z25" s="77" t="s">
        <v>49</v>
      </c>
      <c r="AA25" s="74">
        <v>3</v>
      </c>
      <c r="AB25" s="74"/>
      <c r="AC25" s="74">
        <v>6</v>
      </c>
      <c r="AD25" s="77" t="s">
        <v>49</v>
      </c>
      <c r="AE25" s="74">
        <v>6</v>
      </c>
      <c r="AF25" s="74"/>
      <c r="AG25" s="74">
        <v>5</v>
      </c>
      <c r="AH25" s="77" t="s">
        <v>49</v>
      </c>
      <c r="AI25" s="74">
        <v>3</v>
      </c>
      <c r="AJ25" s="74"/>
      <c r="AK25" s="78">
        <f t="shared" si="3"/>
        <v>45</v>
      </c>
      <c r="AL25" s="79" t="s">
        <v>49</v>
      </c>
      <c r="AM25" s="78">
        <f t="shared" si="4"/>
        <v>24</v>
      </c>
      <c r="AN25" s="231"/>
      <c r="AO25" s="231">
        <v>3</v>
      </c>
      <c r="AP25" s="231" t="s">
        <v>659</v>
      </c>
      <c r="AQ25" s="231">
        <v>10</v>
      </c>
      <c r="AR25" s="231" t="s">
        <v>659</v>
      </c>
      <c r="AS25" s="231">
        <v>11</v>
      </c>
      <c r="AT25" s="231" t="s">
        <v>659</v>
      </c>
      <c r="AU25" s="231">
        <v>8</v>
      </c>
      <c r="AV25" s="231" t="s">
        <v>660</v>
      </c>
      <c r="AW25" s="78">
        <f t="shared" si="5"/>
        <v>32</v>
      </c>
      <c r="AX25" s="78" t="s">
        <v>69</v>
      </c>
      <c r="AY25" s="231" t="s">
        <v>141</v>
      </c>
    </row>
    <row r="26" spans="1:51" x14ac:dyDescent="0.25">
      <c r="A26" s="84">
        <v>4</v>
      </c>
      <c r="B26" s="232" t="s">
        <v>97</v>
      </c>
      <c r="C26" s="74" t="s">
        <v>132</v>
      </c>
      <c r="D26" s="75" t="s">
        <v>94</v>
      </c>
      <c r="E26" s="74">
        <v>2</v>
      </c>
      <c r="F26" s="77" t="s">
        <v>49</v>
      </c>
      <c r="G26" s="74">
        <v>1</v>
      </c>
      <c r="H26" s="77"/>
      <c r="I26" s="77">
        <v>5</v>
      </c>
      <c r="J26" s="77" t="s">
        <v>49</v>
      </c>
      <c r="K26" s="77">
        <v>2</v>
      </c>
      <c r="L26" s="77"/>
      <c r="M26" s="77">
        <v>6</v>
      </c>
      <c r="N26" s="77" t="s">
        <v>49</v>
      </c>
      <c r="O26" s="74">
        <v>1</v>
      </c>
      <c r="P26" s="74"/>
      <c r="Q26" s="74">
        <v>4</v>
      </c>
      <c r="R26" s="77" t="s">
        <v>49</v>
      </c>
      <c r="S26" s="74">
        <v>2</v>
      </c>
      <c r="T26" s="74"/>
      <c r="U26" s="74">
        <v>5</v>
      </c>
      <c r="V26" s="77" t="s">
        <v>49</v>
      </c>
      <c r="W26" s="74">
        <v>4</v>
      </c>
      <c r="X26" s="74"/>
      <c r="Y26" s="74">
        <v>5</v>
      </c>
      <c r="Z26" s="77" t="s">
        <v>49</v>
      </c>
      <c r="AA26" s="74">
        <v>3</v>
      </c>
      <c r="AB26" s="74"/>
      <c r="AC26" s="74">
        <v>5</v>
      </c>
      <c r="AD26" s="77" t="s">
        <v>49</v>
      </c>
      <c r="AE26" s="74">
        <v>5</v>
      </c>
      <c r="AF26" s="74"/>
      <c r="AG26" s="74">
        <v>5</v>
      </c>
      <c r="AH26" s="77" t="s">
        <v>49</v>
      </c>
      <c r="AI26" s="74">
        <v>2</v>
      </c>
      <c r="AJ26" s="74"/>
      <c r="AK26" s="78">
        <f t="shared" si="3"/>
        <v>37</v>
      </c>
      <c r="AL26" s="79" t="s">
        <v>49</v>
      </c>
      <c r="AM26" s="78">
        <f t="shared" si="4"/>
        <v>20</v>
      </c>
      <c r="AN26" s="231"/>
      <c r="AO26" s="231">
        <v>7</v>
      </c>
      <c r="AP26" s="231" t="s">
        <v>659</v>
      </c>
      <c r="AQ26" s="231">
        <v>4</v>
      </c>
      <c r="AR26" s="231" t="s">
        <v>659</v>
      </c>
      <c r="AS26" s="231">
        <v>6</v>
      </c>
      <c r="AT26" s="231" t="s">
        <v>659</v>
      </c>
      <c r="AU26" s="231">
        <v>11</v>
      </c>
      <c r="AV26" s="231" t="s">
        <v>660</v>
      </c>
      <c r="AW26" s="78">
        <f t="shared" si="5"/>
        <v>28</v>
      </c>
      <c r="AX26" s="78" t="s">
        <v>69</v>
      </c>
      <c r="AY26" s="74"/>
    </row>
    <row r="27" spans="1:51" x14ac:dyDescent="0.25">
      <c r="A27" s="84">
        <v>5</v>
      </c>
      <c r="B27" s="88" t="s">
        <v>144</v>
      </c>
      <c r="C27" s="74" t="s">
        <v>135</v>
      </c>
      <c r="D27" s="75" t="s">
        <v>83</v>
      </c>
      <c r="E27" s="74">
        <v>5</v>
      </c>
      <c r="F27" s="77" t="s">
        <v>49</v>
      </c>
      <c r="G27" s="74">
        <v>2</v>
      </c>
      <c r="H27" s="77"/>
      <c r="I27" s="77">
        <v>4</v>
      </c>
      <c r="J27" s="77" t="s">
        <v>49</v>
      </c>
      <c r="K27" s="77">
        <v>2</v>
      </c>
      <c r="L27" s="77"/>
      <c r="M27" s="77">
        <v>6</v>
      </c>
      <c r="N27" s="77" t="s">
        <v>49</v>
      </c>
      <c r="O27" s="74">
        <v>1</v>
      </c>
      <c r="P27" s="74"/>
      <c r="Q27" s="74">
        <v>6</v>
      </c>
      <c r="R27" s="77" t="s">
        <v>49</v>
      </c>
      <c r="S27" s="74">
        <v>3</v>
      </c>
      <c r="T27" s="74"/>
      <c r="U27" s="74">
        <v>3</v>
      </c>
      <c r="V27" s="77" t="s">
        <v>49</v>
      </c>
      <c r="W27" s="74">
        <v>2</v>
      </c>
      <c r="X27" s="74"/>
      <c r="Y27" s="74">
        <v>4</v>
      </c>
      <c r="Z27" s="77" t="s">
        <v>49</v>
      </c>
      <c r="AA27" s="74">
        <v>4</v>
      </c>
      <c r="AB27" s="74"/>
      <c r="AC27" s="74">
        <v>5</v>
      </c>
      <c r="AD27" s="77" t="s">
        <v>49</v>
      </c>
      <c r="AE27" s="74">
        <v>5</v>
      </c>
      <c r="AF27" s="74"/>
      <c r="AG27" s="74">
        <v>4</v>
      </c>
      <c r="AH27" s="77" t="s">
        <v>49</v>
      </c>
      <c r="AI27" s="74">
        <v>3</v>
      </c>
      <c r="AJ27" s="74"/>
      <c r="AK27" s="78">
        <f>SUM(AG27+AC27+Y27+U27+Q27+M27+I27+E27)</f>
        <v>37</v>
      </c>
      <c r="AL27" s="79" t="s">
        <v>49</v>
      </c>
      <c r="AM27" s="78">
        <f>SUM(AI27+AE27+AA27+W27+S27+O27+K27+G27)</f>
        <v>22</v>
      </c>
      <c r="AN27" s="231"/>
      <c r="AO27" s="231">
        <v>5</v>
      </c>
      <c r="AP27" s="231" t="s">
        <v>659</v>
      </c>
      <c r="AQ27" s="231">
        <v>6</v>
      </c>
      <c r="AR27" s="231" t="s">
        <v>659</v>
      </c>
      <c r="AS27" s="231">
        <v>3</v>
      </c>
      <c r="AT27" s="231" t="s">
        <v>659</v>
      </c>
      <c r="AU27" s="231">
        <v>3</v>
      </c>
      <c r="AV27" s="231" t="s">
        <v>660</v>
      </c>
      <c r="AW27" s="78">
        <f t="shared" si="5"/>
        <v>17</v>
      </c>
      <c r="AX27" s="78" t="s">
        <v>69</v>
      </c>
      <c r="AY27" s="74"/>
    </row>
    <row r="28" spans="1:51" x14ac:dyDescent="0.25">
      <c r="A28" s="84">
        <v>6</v>
      </c>
      <c r="B28" s="232" t="s">
        <v>662</v>
      </c>
      <c r="C28" s="74" t="s">
        <v>142</v>
      </c>
      <c r="D28" s="75" t="s">
        <v>94</v>
      </c>
      <c r="E28" s="74">
        <v>3</v>
      </c>
      <c r="F28" s="77" t="s">
        <v>49</v>
      </c>
      <c r="G28" s="74">
        <v>2</v>
      </c>
      <c r="H28" s="77"/>
      <c r="I28" s="77">
        <v>6</v>
      </c>
      <c r="J28" s="77" t="s">
        <v>49</v>
      </c>
      <c r="K28" s="77">
        <v>2</v>
      </c>
      <c r="L28" s="77"/>
      <c r="M28" s="77">
        <v>6</v>
      </c>
      <c r="N28" s="77" t="s">
        <v>49</v>
      </c>
      <c r="O28" s="74">
        <v>1</v>
      </c>
      <c r="P28" s="74"/>
      <c r="Q28" s="74">
        <v>5</v>
      </c>
      <c r="R28" s="77" t="s">
        <v>49</v>
      </c>
      <c r="S28" s="74">
        <v>3</v>
      </c>
      <c r="T28" s="74"/>
      <c r="U28" s="74">
        <v>4</v>
      </c>
      <c r="V28" s="77" t="s">
        <v>49</v>
      </c>
      <c r="W28" s="74">
        <v>3</v>
      </c>
      <c r="X28" s="74"/>
      <c r="Y28" s="74">
        <v>1</v>
      </c>
      <c r="Z28" s="77" t="s">
        <v>49</v>
      </c>
      <c r="AA28" s="74">
        <v>1</v>
      </c>
      <c r="AB28" s="74"/>
      <c r="AC28" s="74">
        <v>5</v>
      </c>
      <c r="AD28" s="77" t="s">
        <v>49</v>
      </c>
      <c r="AE28" s="74">
        <v>5</v>
      </c>
      <c r="AF28" s="74"/>
      <c r="AG28" s="74">
        <v>4</v>
      </c>
      <c r="AH28" s="77" t="s">
        <v>49</v>
      </c>
      <c r="AI28" s="74">
        <v>1</v>
      </c>
      <c r="AJ28" s="74"/>
      <c r="AK28" s="78">
        <f t="shared" si="3"/>
        <v>34</v>
      </c>
      <c r="AL28" s="79" t="s">
        <v>49</v>
      </c>
      <c r="AM28" s="78">
        <f t="shared" si="4"/>
        <v>18</v>
      </c>
      <c r="AN28" s="231"/>
      <c r="AO28" s="231">
        <v>6</v>
      </c>
      <c r="AP28" s="231" t="s">
        <v>659</v>
      </c>
      <c r="AQ28" s="231">
        <v>4</v>
      </c>
      <c r="AR28" s="231" t="s">
        <v>659</v>
      </c>
      <c r="AS28" s="231">
        <v>3</v>
      </c>
      <c r="AT28" s="231" t="s">
        <v>659</v>
      </c>
      <c r="AU28" s="231">
        <v>11</v>
      </c>
      <c r="AV28" s="231" t="s">
        <v>660</v>
      </c>
      <c r="AW28" s="78">
        <f t="shared" si="5"/>
        <v>24</v>
      </c>
      <c r="AX28" s="78" t="s">
        <v>69</v>
      </c>
      <c r="AY28" s="74"/>
    </row>
    <row r="29" spans="1:51" x14ac:dyDescent="0.25">
      <c r="A29" s="84">
        <v>7</v>
      </c>
      <c r="B29" s="84" t="s">
        <v>488</v>
      </c>
      <c r="C29" s="74" t="s">
        <v>135</v>
      </c>
      <c r="D29" s="75" t="s">
        <v>94</v>
      </c>
      <c r="E29" s="74">
        <v>4</v>
      </c>
      <c r="F29" s="77" t="s">
        <v>49</v>
      </c>
      <c r="G29" s="74">
        <v>2</v>
      </c>
      <c r="H29" s="77"/>
      <c r="I29" s="77">
        <v>4</v>
      </c>
      <c r="J29" s="77" t="s">
        <v>49</v>
      </c>
      <c r="K29" s="77">
        <v>2</v>
      </c>
      <c r="L29" s="77"/>
      <c r="M29" s="77">
        <v>6</v>
      </c>
      <c r="N29" s="77" t="s">
        <v>49</v>
      </c>
      <c r="O29" s="74">
        <v>1</v>
      </c>
      <c r="P29" s="74"/>
      <c r="Q29" s="74">
        <v>5</v>
      </c>
      <c r="R29" s="77" t="s">
        <v>49</v>
      </c>
      <c r="S29" s="74">
        <v>3</v>
      </c>
      <c r="T29" s="74"/>
      <c r="U29" s="74">
        <v>0</v>
      </c>
      <c r="V29" s="77" t="s">
        <v>49</v>
      </c>
      <c r="W29" s="74">
        <v>0</v>
      </c>
      <c r="X29" s="74"/>
      <c r="Y29" s="74">
        <v>6</v>
      </c>
      <c r="Z29" s="77" t="s">
        <v>49</v>
      </c>
      <c r="AA29" s="74">
        <v>4</v>
      </c>
      <c r="AB29" s="74"/>
      <c r="AC29" s="74">
        <v>2</v>
      </c>
      <c r="AD29" s="77" t="s">
        <v>49</v>
      </c>
      <c r="AE29" s="74">
        <v>2</v>
      </c>
      <c r="AF29" s="74"/>
      <c r="AG29" s="74">
        <v>6</v>
      </c>
      <c r="AH29" s="77" t="s">
        <v>49</v>
      </c>
      <c r="AI29" s="74">
        <v>3</v>
      </c>
      <c r="AJ29" s="74"/>
      <c r="AK29" s="78">
        <f t="shared" si="3"/>
        <v>33</v>
      </c>
      <c r="AL29" s="79" t="s">
        <v>49</v>
      </c>
      <c r="AM29" s="78">
        <f t="shared" si="4"/>
        <v>17</v>
      </c>
      <c r="AN29" s="231"/>
      <c r="AO29" s="231">
        <v>5</v>
      </c>
      <c r="AP29" s="231" t="s">
        <v>659</v>
      </c>
      <c r="AQ29" s="231">
        <v>7</v>
      </c>
      <c r="AR29" s="231" t="s">
        <v>659</v>
      </c>
      <c r="AS29" s="231">
        <v>0</v>
      </c>
      <c r="AT29" s="231" t="s">
        <v>659</v>
      </c>
      <c r="AU29" s="231">
        <v>11</v>
      </c>
      <c r="AV29" s="231" t="s">
        <v>660</v>
      </c>
      <c r="AW29" s="78">
        <f t="shared" si="5"/>
        <v>23</v>
      </c>
      <c r="AX29" s="78" t="s">
        <v>69</v>
      </c>
      <c r="AY29" s="74"/>
    </row>
    <row r="30" spans="1:51" x14ac:dyDescent="0.25">
      <c r="B30" s="82"/>
      <c r="D30" s="215"/>
      <c r="F30" s="71"/>
      <c r="H30" s="71"/>
      <c r="I30" s="71"/>
      <c r="J30" s="71"/>
      <c r="K30" s="71"/>
      <c r="L30" s="71"/>
      <c r="M30" s="71"/>
      <c r="N30" s="71"/>
      <c r="R30" s="71"/>
      <c r="V30" s="71"/>
      <c r="Z30" s="71"/>
      <c r="AD30" s="71"/>
      <c r="AH30" s="71"/>
      <c r="AK30" s="83"/>
      <c r="AL30" s="73"/>
      <c r="AM30" s="83"/>
      <c r="AN30" s="83"/>
      <c r="AO30" s="83"/>
      <c r="AP30" s="215"/>
    </row>
    <row r="31" spans="1:51" ht="15.75" thickBot="1" x14ac:dyDescent="0.3">
      <c r="A31" s="85" t="s">
        <v>129</v>
      </c>
      <c r="B31" s="85" t="s">
        <v>2</v>
      </c>
      <c r="C31" s="85" t="s">
        <v>3</v>
      </c>
      <c r="D31" s="86" t="s">
        <v>67</v>
      </c>
      <c r="E31" s="86"/>
      <c r="F31" s="86"/>
      <c r="G31" s="86"/>
      <c r="H31" s="86"/>
      <c r="I31" s="86"/>
      <c r="J31" s="86"/>
      <c r="K31" s="86"/>
      <c r="L31" s="86"/>
      <c r="M31" s="86"/>
      <c r="N31" s="86"/>
      <c r="O31" s="86"/>
      <c r="P31" s="86"/>
      <c r="Q31" s="86"/>
      <c r="R31" s="86"/>
      <c r="S31" s="86"/>
      <c r="T31" s="86"/>
      <c r="U31" s="86"/>
      <c r="V31" s="86"/>
      <c r="W31" s="86"/>
      <c r="X31" s="86" t="s">
        <v>130</v>
      </c>
      <c r="Y31" s="86"/>
      <c r="Z31" s="86"/>
      <c r="AA31" s="86"/>
      <c r="AB31" s="86"/>
      <c r="AC31" s="86"/>
      <c r="AD31" s="86"/>
      <c r="AE31" s="86"/>
      <c r="AF31" s="86"/>
      <c r="AG31" s="86"/>
      <c r="AH31" s="86"/>
      <c r="AI31" s="86"/>
      <c r="AJ31" s="86"/>
      <c r="AK31" s="86"/>
      <c r="AL31" s="86"/>
      <c r="AM31" s="86"/>
      <c r="AN31" s="86"/>
      <c r="AO31" s="86"/>
      <c r="AP31" s="86"/>
      <c r="AQ31" s="85"/>
      <c r="AR31" s="85"/>
      <c r="AS31" s="85"/>
      <c r="AT31" s="85"/>
      <c r="AU31" s="85"/>
      <c r="AV31" s="85"/>
      <c r="AW31" s="85"/>
      <c r="AX31" s="85"/>
      <c r="AY31" s="86" t="s">
        <v>131</v>
      </c>
    </row>
    <row r="32" spans="1:51" ht="15.75" thickTop="1" x14ac:dyDescent="0.25">
      <c r="A32" s="74">
        <v>1</v>
      </c>
      <c r="B32" s="84" t="s">
        <v>663</v>
      </c>
      <c r="C32" s="74" t="s">
        <v>138</v>
      </c>
      <c r="D32" s="75" t="s">
        <v>100</v>
      </c>
      <c r="E32" s="74">
        <v>6</v>
      </c>
      <c r="F32" s="77" t="s">
        <v>49</v>
      </c>
      <c r="G32" s="74">
        <v>2</v>
      </c>
      <c r="H32" s="77"/>
      <c r="I32" s="77">
        <v>4</v>
      </c>
      <c r="J32" s="77" t="s">
        <v>49</v>
      </c>
      <c r="K32" s="77">
        <v>2</v>
      </c>
      <c r="L32" s="77"/>
      <c r="M32" s="77">
        <v>6</v>
      </c>
      <c r="N32" s="77" t="s">
        <v>49</v>
      </c>
      <c r="O32" s="74">
        <v>1</v>
      </c>
      <c r="P32" s="74"/>
      <c r="Q32" s="74">
        <v>4</v>
      </c>
      <c r="R32" s="77" t="s">
        <v>49</v>
      </c>
      <c r="S32" s="74">
        <v>3</v>
      </c>
      <c r="T32" s="74"/>
      <c r="U32" s="74">
        <v>4</v>
      </c>
      <c r="V32" s="77" t="s">
        <v>49</v>
      </c>
      <c r="W32" s="74">
        <v>4</v>
      </c>
      <c r="X32" s="74"/>
      <c r="Y32" s="74">
        <v>5</v>
      </c>
      <c r="Z32" s="77" t="s">
        <v>49</v>
      </c>
      <c r="AA32" s="74">
        <v>4</v>
      </c>
      <c r="AB32" s="74"/>
      <c r="AC32" s="74">
        <v>6</v>
      </c>
      <c r="AD32" s="77" t="s">
        <v>49</v>
      </c>
      <c r="AE32" s="74">
        <v>6</v>
      </c>
      <c r="AF32" s="74"/>
      <c r="AG32" s="74">
        <v>6</v>
      </c>
      <c r="AH32" s="77" t="s">
        <v>49</v>
      </c>
      <c r="AI32" s="74">
        <v>3</v>
      </c>
      <c r="AJ32" s="74"/>
      <c r="AK32" s="78">
        <f t="shared" ref="AK32:AK47" si="6">SUM(AG32+AC32+Y32+U32+Q32+M32+I32+E32)</f>
        <v>41</v>
      </c>
      <c r="AL32" s="79" t="s">
        <v>49</v>
      </c>
      <c r="AM32" s="78">
        <f t="shared" ref="AM32:AM47" si="7">SUM(AI32+AE32+AA32+W32+S32+O32+K32+G32)</f>
        <v>25</v>
      </c>
      <c r="AN32" s="231"/>
      <c r="AO32" s="231">
        <v>2</v>
      </c>
      <c r="AP32" s="231" t="s">
        <v>659</v>
      </c>
      <c r="AQ32" s="231">
        <v>3</v>
      </c>
      <c r="AR32" s="231" t="s">
        <v>659</v>
      </c>
      <c r="AS32" s="231">
        <v>4</v>
      </c>
      <c r="AT32" s="231" t="s">
        <v>659</v>
      </c>
      <c r="AU32" s="231">
        <v>15</v>
      </c>
      <c r="AV32" s="231" t="s">
        <v>660</v>
      </c>
      <c r="AW32" s="78">
        <f t="shared" ref="AW32:AW47" si="8">SUM(AO32+AQ32+AS32+AU32)</f>
        <v>24</v>
      </c>
      <c r="AX32" s="78" t="s">
        <v>69</v>
      </c>
      <c r="AY32" s="74"/>
    </row>
    <row r="33" spans="1:51" x14ac:dyDescent="0.25">
      <c r="A33" s="74">
        <v>2</v>
      </c>
      <c r="B33" s="84" t="s">
        <v>101</v>
      </c>
      <c r="C33" s="74" t="s">
        <v>132</v>
      </c>
      <c r="D33" s="75" t="s">
        <v>100</v>
      </c>
      <c r="E33" s="74">
        <v>6</v>
      </c>
      <c r="F33" s="77" t="s">
        <v>49</v>
      </c>
      <c r="G33" s="74">
        <v>2</v>
      </c>
      <c r="H33" s="77"/>
      <c r="I33" s="77">
        <v>4</v>
      </c>
      <c r="J33" s="77" t="s">
        <v>49</v>
      </c>
      <c r="K33" s="77">
        <v>2</v>
      </c>
      <c r="L33" s="77"/>
      <c r="M33" s="77">
        <v>6</v>
      </c>
      <c r="N33" s="77" t="s">
        <v>49</v>
      </c>
      <c r="O33" s="74">
        <v>1</v>
      </c>
      <c r="P33" s="74"/>
      <c r="Q33" s="74">
        <v>6</v>
      </c>
      <c r="R33" s="77" t="s">
        <v>49</v>
      </c>
      <c r="S33" s="74">
        <v>3</v>
      </c>
      <c r="T33" s="74"/>
      <c r="U33" s="74">
        <v>5</v>
      </c>
      <c r="V33" s="77" t="s">
        <v>49</v>
      </c>
      <c r="W33" s="74">
        <v>3</v>
      </c>
      <c r="X33" s="74"/>
      <c r="Y33" s="74">
        <v>3</v>
      </c>
      <c r="Z33" s="77" t="s">
        <v>49</v>
      </c>
      <c r="AA33" s="74">
        <v>2</v>
      </c>
      <c r="AB33" s="74"/>
      <c r="AC33" s="74">
        <v>6</v>
      </c>
      <c r="AD33" s="77" t="s">
        <v>49</v>
      </c>
      <c r="AE33" s="74">
        <v>6</v>
      </c>
      <c r="AF33" s="74"/>
      <c r="AG33" s="74">
        <v>5</v>
      </c>
      <c r="AH33" s="77" t="s">
        <v>49</v>
      </c>
      <c r="AI33" s="74">
        <v>2</v>
      </c>
      <c r="AJ33" s="74"/>
      <c r="AK33" s="78">
        <f t="shared" si="6"/>
        <v>41</v>
      </c>
      <c r="AL33" s="79" t="s">
        <v>49</v>
      </c>
      <c r="AM33" s="78">
        <f t="shared" si="7"/>
        <v>21</v>
      </c>
      <c r="AN33" s="231"/>
      <c r="AO33" s="231">
        <v>7</v>
      </c>
      <c r="AP33" s="231" t="s">
        <v>659</v>
      </c>
      <c r="AQ33" s="231">
        <v>13</v>
      </c>
      <c r="AR33" s="231" t="s">
        <v>659</v>
      </c>
      <c r="AS33" s="231">
        <v>7</v>
      </c>
      <c r="AT33" s="231" t="s">
        <v>659</v>
      </c>
      <c r="AU33" s="231">
        <v>14</v>
      </c>
      <c r="AV33" s="231" t="s">
        <v>660</v>
      </c>
      <c r="AW33" s="78">
        <f t="shared" si="8"/>
        <v>41</v>
      </c>
      <c r="AX33" s="78" t="s">
        <v>69</v>
      </c>
      <c r="AY33" s="74"/>
    </row>
    <row r="34" spans="1:51" x14ac:dyDescent="0.25">
      <c r="A34" s="74">
        <v>3</v>
      </c>
      <c r="B34" s="84" t="s">
        <v>327</v>
      </c>
      <c r="C34" s="74" t="s">
        <v>138</v>
      </c>
      <c r="D34" s="75" t="s">
        <v>100</v>
      </c>
      <c r="E34" s="74">
        <v>5</v>
      </c>
      <c r="F34" s="77" t="s">
        <v>49</v>
      </c>
      <c r="G34" s="74">
        <v>2</v>
      </c>
      <c r="H34" s="77"/>
      <c r="I34" s="77">
        <v>5</v>
      </c>
      <c r="J34" s="77" t="s">
        <v>49</v>
      </c>
      <c r="K34" s="77">
        <v>2</v>
      </c>
      <c r="L34" s="77"/>
      <c r="M34" s="77">
        <v>5</v>
      </c>
      <c r="N34" s="77" t="s">
        <v>49</v>
      </c>
      <c r="O34" s="74">
        <v>1</v>
      </c>
      <c r="P34" s="74"/>
      <c r="Q34" s="74">
        <v>6</v>
      </c>
      <c r="R34" s="77" t="s">
        <v>49</v>
      </c>
      <c r="S34" s="74">
        <v>3</v>
      </c>
      <c r="T34" s="74"/>
      <c r="U34" s="74">
        <v>5</v>
      </c>
      <c r="V34" s="77" t="s">
        <v>49</v>
      </c>
      <c r="W34" s="74">
        <v>4</v>
      </c>
      <c r="X34" s="74"/>
      <c r="Y34" s="74">
        <v>5</v>
      </c>
      <c r="Z34" s="77" t="s">
        <v>49</v>
      </c>
      <c r="AA34" s="74">
        <v>4</v>
      </c>
      <c r="AB34" s="74"/>
      <c r="AC34" s="74">
        <v>5</v>
      </c>
      <c r="AD34" s="77" t="s">
        <v>49</v>
      </c>
      <c r="AE34" s="74">
        <v>5</v>
      </c>
      <c r="AF34" s="74"/>
      <c r="AG34" s="74">
        <v>3</v>
      </c>
      <c r="AH34" s="77" t="s">
        <v>49</v>
      </c>
      <c r="AI34" s="74">
        <v>1</v>
      </c>
      <c r="AJ34" s="74"/>
      <c r="AK34" s="78">
        <f t="shared" si="6"/>
        <v>39</v>
      </c>
      <c r="AL34" s="79" t="s">
        <v>49</v>
      </c>
      <c r="AM34" s="78">
        <f t="shared" si="7"/>
        <v>22</v>
      </c>
      <c r="AN34" s="231"/>
      <c r="AO34" s="231">
        <v>2</v>
      </c>
      <c r="AP34" s="231" t="s">
        <v>659</v>
      </c>
      <c r="AQ34" s="231">
        <v>8</v>
      </c>
      <c r="AR34" s="231" t="s">
        <v>659</v>
      </c>
      <c r="AS34" s="231">
        <v>5</v>
      </c>
      <c r="AT34" s="231" t="s">
        <v>659</v>
      </c>
      <c r="AU34" s="231">
        <v>11</v>
      </c>
      <c r="AV34" s="231" t="s">
        <v>660</v>
      </c>
      <c r="AW34" s="78">
        <f t="shared" si="8"/>
        <v>26</v>
      </c>
      <c r="AX34" s="78" t="s">
        <v>69</v>
      </c>
      <c r="AY34" s="74"/>
    </row>
    <row r="35" spans="1:51" x14ac:dyDescent="0.25">
      <c r="A35" s="74">
        <v>4</v>
      </c>
      <c r="B35" s="84" t="s">
        <v>318</v>
      </c>
      <c r="C35" s="74" t="s">
        <v>132</v>
      </c>
      <c r="D35" s="75" t="s">
        <v>100</v>
      </c>
      <c r="E35" s="74">
        <v>3</v>
      </c>
      <c r="F35" s="77" t="s">
        <v>49</v>
      </c>
      <c r="G35" s="74">
        <v>2</v>
      </c>
      <c r="H35" s="77"/>
      <c r="I35" s="77">
        <v>3</v>
      </c>
      <c r="J35" s="77" t="s">
        <v>49</v>
      </c>
      <c r="K35" s="77">
        <v>2</v>
      </c>
      <c r="L35" s="77"/>
      <c r="M35" s="77">
        <v>5</v>
      </c>
      <c r="N35" s="77" t="s">
        <v>49</v>
      </c>
      <c r="O35" s="74">
        <v>1</v>
      </c>
      <c r="P35" s="74"/>
      <c r="Q35" s="74">
        <v>6</v>
      </c>
      <c r="R35" s="77" t="s">
        <v>49</v>
      </c>
      <c r="S35" s="74">
        <v>3</v>
      </c>
      <c r="T35" s="74"/>
      <c r="U35" s="74">
        <v>4</v>
      </c>
      <c r="V35" s="77" t="s">
        <v>49</v>
      </c>
      <c r="W35" s="74">
        <v>4</v>
      </c>
      <c r="X35" s="74"/>
      <c r="Y35" s="74">
        <v>4</v>
      </c>
      <c r="Z35" s="77" t="s">
        <v>49</v>
      </c>
      <c r="AA35" s="74">
        <v>3</v>
      </c>
      <c r="AB35" s="74"/>
      <c r="AC35" s="74">
        <v>6</v>
      </c>
      <c r="AD35" s="77" t="s">
        <v>49</v>
      </c>
      <c r="AE35" s="74">
        <v>6</v>
      </c>
      <c r="AF35" s="74"/>
      <c r="AG35" s="74">
        <v>6</v>
      </c>
      <c r="AH35" s="77" t="s">
        <v>49</v>
      </c>
      <c r="AI35" s="74">
        <v>3</v>
      </c>
      <c r="AJ35" s="74"/>
      <c r="AK35" s="78">
        <f t="shared" si="6"/>
        <v>37</v>
      </c>
      <c r="AL35" s="79" t="s">
        <v>49</v>
      </c>
      <c r="AM35" s="78">
        <f t="shared" si="7"/>
        <v>24</v>
      </c>
      <c r="AN35" s="231"/>
      <c r="AO35" s="231">
        <v>5</v>
      </c>
      <c r="AP35" s="231" t="s">
        <v>659</v>
      </c>
      <c r="AQ35" s="231">
        <v>7</v>
      </c>
      <c r="AR35" s="231" t="s">
        <v>659</v>
      </c>
      <c r="AS35" s="231">
        <v>2</v>
      </c>
      <c r="AT35" s="231" t="s">
        <v>659</v>
      </c>
      <c r="AU35" s="231">
        <v>10</v>
      </c>
      <c r="AV35" s="231" t="s">
        <v>660</v>
      </c>
      <c r="AW35" s="78">
        <f t="shared" si="8"/>
        <v>24</v>
      </c>
      <c r="AX35" s="78" t="s">
        <v>69</v>
      </c>
      <c r="AY35" s="74"/>
    </row>
    <row r="36" spans="1:51" x14ac:dyDescent="0.25">
      <c r="A36" s="74">
        <v>5</v>
      </c>
      <c r="B36" s="232" t="s">
        <v>139</v>
      </c>
      <c r="C36" s="74" t="s">
        <v>132</v>
      </c>
      <c r="D36" s="75" t="s">
        <v>100</v>
      </c>
      <c r="E36" s="74">
        <v>3</v>
      </c>
      <c r="F36" s="74" t="s">
        <v>49</v>
      </c>
      <c r="G36" s="74">
        <v>2</v>
      </c>
      <c r="H36" s="74"/>
      <c r="I36" s="77">
        <v>6</v>
      </c>
      <c r="J36" s="74" t="s">
        <v>49</v>
      </c>
      <c r="K36" s="77">
        <v>2</v>
      </c>
      <c r="L36" s="74"/>
      <c r="M36" s="77">
        <v>5</v>
      </c>
      <c r="N36" s="77" t="s">
        <v>49</v>
      </c>
      <c r="O36" s="74">
        <v>1</v>
      </c>
      <c r="P36" s="74"/>
      <c r="Q36" s="74">
        <v>6</v>
      </c>
      <c r="R36" s="77" t="s">
        <v>49</v>
      </c>
      <c r="S36" s="74">
        <v>3</v>
      </c>
      <c r="T36" s="74"/>
      <c r="U36" s="74">
        <v>3</v>
      </c>
      <c r="V36" s="77" t="s">
        <v>49</v>
      </c>
      <c r="W36" s="74">
        <v>3</v>
      </c>
      <c r="X36" s="74"/>
      <c r="Y36" s="74">
        <v>6</v>
      </c>
      <c r="Z36" s="77" t="s">
        <v>49</v>
      </c>
      <c r="AA36" s="74">
        <v>4</v>
      </c>
      <c r="AB36" s="74"/>
      <c r="AC36" s="74">
        <v>4</v>
      </c>
      <c r="AD36" s="77" t="s">
        <v>49</v>
      </c>
      <c r="AE36" s="74">
        <v>4</v>
      </c>
      <c r="AF36" s="74"/>
      <c r="AG36" s="74">
        <v>4</v>
      </c>
      <c r="AH36" s="77" t="s">
        <v>49</v>
      </c>
      <c r="AI36" s="74">
        <v>2</v>
      </c>
      <c r="AJ36" s="74"/>
      <c r="AK36" s="78">
        <f t="shared" si="6"/>
        <v>37</v>
      </c>
      <c r="AL36" s="79" t="s">
        <v>49</v>
      </c>
      <c r="AM36" s="78">
        <f t="shared" si="7"/>
        <v>21</v>
      </c>
      <c r="AN36" s="231"/>
      <c r="AO36" s="231">
        <v>9</v>
      </c>
      <c r="AP36" s="231" t="s">
        <v>659</v>
      </c>
      <c r="AQ36" s="231">
        <v>11</v>
      </c>
      <c r="AR36" s="231" t="s">
        <v>659</v>
      </c>
      <c r="AS36" s="231">
        <v>1</v>
      </c>
      <c r="AT36" s="231" t="s">
        <v>659</v>
      </c>
      <c r="AU36" s="231">
        <v>10</v>
      </c>
      <c r="AV36" s="231" t="s">
        <v>660</v>
      </c>
      <c r="AW36" s="78">
        <f t="shared" si="8"/>
        <v>31</v>
      </c>
      <c r="AX36" s="78" t="s">
        <v>69</v>
      </c>
      <c r="AY36" s="74"/>
    </row>
    <row r="37" spans="1:51" x14ac:dyDescent="0.25">
      <c r="A37" s="74">
        <v>6</v>
      </c>
      <c r="B37" s="84" t="s">
        <v>664</v>
      </c>
      <c r="C37" s="74" t="s">
        <v>135</v>
      </c>
      <c r="D37" s="75" t="s">
        <v>100</v>
      </c>
      <c r="E37" s="74">
        <v>5</v>
      </c>
      <c r="F37" s="77" t="s">
        <v>49</v>
      </c>
      <c r="G37" s="74">
        <v>2</v>
      </c>
      <c r="H37" s="77"/>
      <c r="I37" s="77">
        <v>5</v>
      </c>
      <c r="J37" s="77" t="s">
        <v>49</v>
      </c>
      <c r="K37" s="77">
        <v>2</v>
      </c>
      <c r="L37" s="77"/>
      <c r="M37" s="77">
        <v>6</v>
      </c>
      <c r="N37" s="77" t="s">
        <v>49</v>
      </c>
      <c r="O37" s="74">
        <v>1</v>
      </c>
      <c r="P37" s="74"/>
      <c r="Q37" s="74">
        <v>5</v>
      </c>
      <c r="R37" s="77" t="s">
        <v>49</v>
      </c>
      <c r="S37" s="74">
        <v>2</v>
      </c>
      <c r="T37" s="74"/>
      <c r="U37" s="74">
        <v>5</v>
      </c>
      <c r="V37" s="77" t="s">
        <v>49</v>
      </c>
      <c r="W37" s="74">
        <v>4</v>
      </c>
      <c r="X37" s="74"/>
      <c r="Y37" s="74">
        <v>1</v>
      </c>
      <c r="Z37" s="77" t="s">
        <v>49</v>
      </c>
      <c r="AA37" s="74">
        <v>1</v>
      </c>
      <c r="AB37" s="74"/>
      <c r="AC37" s="74">
        <v>4</v>
      </c>
      <c r="AD37" s="77" t="s">
        <v>49</v>
      </c>
      <c r="AE37" s="74">
        <v>4</v>
      </c>
      <c r="AF37" s="74"/>
      <c r="AG37" s="74">
        <v>5</v>
      </c>
      <c r="AH37" s="77" t="s">
        <v>49</v>
      </c>
      <c r="AI37" s="74">
        <v>3</v>
      </c>
      <c r="AJ37" s="74"/>
      <c r="AK37" s="78">
        <f t="shared" si="6"/>
        <v>36</v>
      </c>
      <c r="AL37" s="79" t="s">
        <v>49</v>
      </c>
      <c r="AM37" s="78">
        <f t="shared" si="7"/>
        <v>19</v>
      </c>
      <c r="AN37" s="231"/>
      <c r="AO37" s="231">
        <v>9</v>
      </c>
      <c r="AP37" s="231" t="s">
        <v>659</v>
      </c>
      <c r="AQ37" s="231">
        <v>13</v>
      </c>
      <c r="AR37" s="231" t="s">
        <v>659</v>
      </c>
      <c r="AS37" s="231">
        <v>5</v>
      </c>
      <c r="AT37" s="231" t="s">
        <v>659</v>
      </c>
      <c r="AU37" s="231">
        <v>11</v>
      </c>
      <c r="AV37" s="231" t="s">
        <v>660</v>
      </c>
      <c r="AW37" s="78">
        <f t="shared" si="8"/>
        <v>38</v>
      </c>
      <c r="AX37" s="78" t="s">
        <v>69</v>
      </c>
      <c r="AY37" s="74"/>
    </row>
    <row r="38" spans="1:51" x14ac:dyDescent="0.25">
      <c r="A38" s="74">
        <v>7</v>
      </c>
      <c r="B38" s="84" t="s">
        <v>332</v>
      </c>
      <c r="C38" s="74" t="s">
        <v>142</v>
      </c>
      <c r="D38" s="75" t="s">
        <v>100</v>
      </c>
      <c r="E38" s="74">
        <v>4</v>
      </c>
      <c r="F38" s="77" t="s">
        <v>49</v>
      </c>
      <c r="G38" s="74">
        <v>2</v>
      </c>
      <c r="H38" s="77"/>
      <c r="I38" s="77">
        <v>6</v>
      </c>
      <c r="J38" s="77" t="s">
        <v>49</v>
      </c>
      <c r="K38" s="77">
        <v>2</v>
      </c>
      <c r="L38" s="77"/>
      <c r="M38" s="77">
        <v>6</v>
      </c>
      <c r="N38" s="77" t="s">
        <v>49</v>
      </c>
      <c r="O38" s="74">
        <v>1</v>
      </c>
      <c r="P38" s="74"/>
      <c r="Q38" s="74">
        <v>6</v>
      </c>
      <c r="R38" s="77" t="s">
        <v>49</v>
      </c>
      <c r="S38" s="74">
        <v>3</v>
      </c>
      <c r="T38" s="74"/>
      <c r="U38" s="74">
        <v>4</v>
      </c>
      <c r="V38" s="77" t="s">
        <v>49</v>
      </c>
      <c r="W38" s="74">
        <v>3</v>
      </c>
      <c r="X38" s="74"/>
      <c r="Y38" s="74">
        <v>3</v>
      </c>
      <c r="Z38" s="77" t="s">
        <v>49</v>
      </c>
      <c r="AA38" s="74">
        <v>2</v>
      </c>
      <c r="AB38" s="74"/>
      <c r="AC38" s="74">
        <v>1</v>
      </c>
      <c r="AD38" s="77" t="s">
        <v>49</v>
      </c>
      <c r="AE38" s="74">
        <v>1</v>
      </c>
      <c r="AF38" s="74"/>
      <c r="AG38" s="74">
        <v>6</v>
      </c>
      <c r="AH38" s="77" t="s">
        <v>49</v>
      </c>
      <c r="AI38" s="74">
        <v>3</v>
      </c>
      <c r="AJ38" s="74"/>
      <c r="AK38" s="78">
        <f t="shared" si="6"/>
        <v>36</v>
      </c>
      <c r="AL38" s="79" t="s">
        <v>49</v>
      </c>
      <c r="AM38" s="78">
        <f t="shared" si="7"/>
        <v>17</v>
      </c>
      <c r="AN38" s="231"/>
      <c r="AO38" s="231">
        <v>5</v>
      </c>
      <c r="AP38" s="231" t="s">
        <v>659</v>
      </c>
      <c r="AQ38" s="231">
        <v>8</v>
      </c>
      <c r="AR38" s="231" t="s">
        <v>659</v>
      </c>
      <c r="AS38" s="231">
        <v>4</v>
      </c>
      <c r="AT38" s="231" t="s">
        <v>659</v>
      </c>
      <c r="AU38" s="231">
        <v>12</v>
      </c>
      <c r="AV38" s="231" t="s">
        <v>660</v>
      </c>
      <c r="AW38" s="78">
        <f t="shared" si="8"/>
        <v>29</v>
      </c>
      <c r="AX38" s="78" t="s">
        <v>69</v>
      </c>
      <c r="AY38" s="74"/>
    </row>
    <row r="39" spans="1:51" x14ac:dyDescent="0.25">
      <c r="A39" s="74">
        <v>8</v>
      </c>
      <c r="B39" s="232" t="s">
        <v>331</v>
      </c>
      <c r="C39" s="74" t="s">
        <v>142</v>
      </c>
      <c r="D39" s="75" t="s">
        <v>100</v>
      </c>
      <c r="E39" s="74">
        <v>4</v>
      </c>
      <c r="F39" s="77" t="s">
        <v>49</v>
      </c>
      <c r="G39" s="74">
        <v>2</v>
      </c>
      <c r="H39" s="77"/>
      <c r="I39" s="77">
        <v>4</v>
      </c>
      <c r="J39" s="77" t="s">
        <v>49</v>
      </c>
      <c r="K39" s="77">
        <v>2</v>
      </c>
      <c r="L39" s="77"/>
      <c r="M39" s="77">
        <v>6</v>
      </c>
      <c r="N39" s="77" t="s">
        <v>49</v>
      </c>
      <c r="O39" s="74">
        <v>1</v>
      </c>
      <c r="P39" s="74"/>
      <c r="Q39" s="74">
        <v>3</v>
      </c>
      <c r="R39" s="77" t="s">
        <v>49</v>
      </c>
      <c r="S39" s="74">
        <v>2</v>
      </c>
      <c r="T39" s="74"/>
      <c r="U39" s="74">
        <v>5</v>
      </c>
      <c r="V39" s="77" t="s">
        <v>49</v>
      </c>
      <c r="W39" s="74">
        <v>4</v>
      </c>
      <c r="X39" s="74"/>
      <c r="Y39" s="74">
        <v>3</v>
      </c>
      <c r="Z39" s="77" t="s">
        <v>49</v>
      </c>
      <c r="AA39" s="74">
        <v>3</v>
      </c>
      <c r="AB39" s="74"/>
      <c r="AC39" s="74">
        <v>4</v>
      </c>
      <c r="AD39" s="77" t="s">
        <v>49</v>
      </c>
      <c r="AE39" s="74">
        <v>4</v>
      </c>
      <c r="AF39" s="74"/>
      <c r="AG39" s="74">
        <v>5</v>
      </c>
      <c r="AH39" s="77" t="s">
        <v>49</v>
      </c>
      <c r="AI39" s="74">
        <v>2</v>
      </c>
      <c r="AJ39" s="74"/>
      <c r="AK39" s="78">
        <f t="shared" si="6"/>
        <v>34</v>
      </c>
      <c r="AL39" s="79" t="s">
        <v>49</v>
      </c>
      <c r="AM39" s="78">
        <f t="shared" si="7"/>
        <v>20</v>
      </c>
      <c r="AN39" s="231"/>
      <c r="AO39" s="231">
        <v>4</v>
      </c>
      <c r="AP39" s="231" t="s">
        <v>659</v>
      </c>
      <c r="AQ39" s="231">
        <v>0</v>
      </c>
      <c r="AR39" s="231" t="s">
        <v>659</v>
      </c>
      <c r="AS39" s="231">
        <v>4</v>
      </c>
      <c r="AT39" s="231" t="s">
        <v>659</v>
      </c>
      <c r="AU39" s="231">
        <v>13</v>
      </c>
      <c r="AV39" s="231" t="s">
        <v>660</v>
      </c>
      <c r="AW39" s="78">
        <f t="shared" si="8"/>
        <v>21</v>
      </c>
      <c r="AX39" s="78" t="s">
        <v>69</v>
      </c>
      <c r="AY39" s="74"/>
    </row>
    <row r="40" spans="1:51" x14ac:dyDescent="0.25">
      <c r="A40" s="74">
        <v>9</v>
      </c>
      <c r="B40" s="84" t="s">
        <v>301</v>
      </c>
      <c r="C40" s="74" t="s">
        <v>138</v>
      </c>
      <c r="D40" s="75" t="s">
        <v>100</v>
      </c>
      <c r="E40" s="74">
        <v>3</v>
      </c>
      <c r="F40" s="77" t="s">
        <v>49</v>
      </c>
      <c r="G40" s="74">
        <v>2</v>
      </c>
      <c r="H40" s="77"/>
      <c r="I40" s="77">
        <v>5</v>
      </c>
      <c r="J40" s="77" t="s">
        <v>49</v>
      </c>
      <c r="K40" s="77">
        <v>2</v>
      </c>
      <c r="L40" s="77"/>
      <c r="M40" s="77">
        <v>6</v>
      </c>
      <c r="N40" s="77" t="s">
        <v>49</v>
      </c>
      <c r="O40" s="74">
        <v>1</v>
      </c>
      <c r="P40" s="74"/>
      <c r="Q40" s="74">
        <v>6</v>
      </c>
      <c r="R40" s="77" t="s">
        <v>49</v>
      </c>
      <c r="S40" s="74">
        <v>3</v>
      </c>
      <c r="T40" s="74"/>
      <c r="U40" s="74">
        <v>3</v>
      </c>
      <c r="V40" s="77" t="s">
        <v>49</v>
      </c>
      <c r="W40" s="74">
        <v>2</v>
      </c>
      <c r="X40" s="74"/>
      <c r="Y40" s="74">
        <v>4</v>
      </c>
      <c r="Z40" s="77" t="s">
        <v>49</v>
      </c>
      <c r="AA40" s="74">
        <v>4</v>
      </c>
      <c r="AB40" s="74"/>
      <c r="AC40" s="74">
        <v>4</v>
      </c>
      <c r="AD40" s="77" t="s">
        <v>49</v>
      </c>
      <c r="AE40" s="74">
        <v>4</v>
      </c>
      <c r="AF40" s="74"/>
      <c r="AG40" s="74">
        <v>3</v>
      </c>
      <c r="AH40" s="77" t="s">
        <v>49</v>
      </c>
      <c r="AI40" s="74">
        <v>1</v>
      </c>
      <c r="AJ40" s="74"/>
      <c r="AK40" s="78">
        <f t="shared" si="6"/>
        <v>34</v>
      </c>
      <c r="AL40" s="79" t="s">
        <v>49</v>
      </c>
      <c r="AM40" s="78">
        <f t="shared" si="7"/>
        <v>19</v>
      </c>
      <c r="AN40" s="231"/>
      <c r="AO40" s="231">
        <v>4</v>
      </c>
      <c r="AP40" s="231" t="s">
        <v>659</v>
      </c>
      <c r="AQ40" s="231">
        <v>11</v>
      </c>
      <c r="AR40" s="231" t="s">
        <v>659</v>
      </c>
      <c r="AS40" s="231">
        <v>0</v>
      </c>
      <c r="AT40" s="231" t="s">
        <v>659</v>
      </c>
      <c r="AU40" s="231">
        <v>6</v>
      </c>
      <c r="AV40" s="231" t="s">
        <v>660</v>
      </c>
      <c r="AW40" s="78">
        <f t="shared" si="8"/>
        <v>21</v>
      </c>
      <c r="AX40" s="78" t="s">
        <v>69</v>
      </c>
      <c r="AY40" s="74"/>
    </row>
    <row r="41" spans="1:51" x14ac:dyDescent="0.25">
      <c r="A41" s="74">
        <v>10</v>
      </c>
      <c r="B41" s="232" t="s">
        <v>329</v>
      </c>
      <c r="C41" s="74" t="s">
        <v>142</v>
      </c>
      <c r="D41" s="75" t="s">
        <v>100</v>
      </c>
      <c r="E41" s="74">
        <v>5</v>
      </c>
      <c r="F41" s="77" t="s">
        <v>49</v>
      </c>
      <c r="G41" s="74">
        <v>2</v>
      </c>
      <c r="H41" s="77"/>
      <c r="I41" s="77">
        <v>6</v>
      </c>
      <c r="J41" s="77" t="s">
        <v>49</v>
      </c>
      <c r="K41" s="77">
        <v>2</v>
      </c>
      <c r="L41" s="77"/>
      <c r="M41" s="77">
        <v>4</v>
      </c>
      <c r="N41" s="77" t="s">
        <v>49</v>
      </c>
      <c r="O41" s="74">
        <v>1</v>
      </c>
      <c r="P41" s="74"/>
      <c r="Q41" s="74">
        <v>6</v>
      </c>
      <c r="R41" s="77" t="s">
        <v>49</v>
      </c>
      <c r="S41" s="74">
        <v>3</v>
      </c>
      <c r="T41" s="74"/>
      <c r="U41" s="74">
        <v>3</v>
      </c>
      <c r="V41" s="77" t="s">
        <v>49</v>
      </c>
      <c r="W41" s="74">
        <v>3</v>
      </c>
      <c r="X41" s="74"/>
      <c r="Y41" s="74">
        <v>1</v>
      </c>
      <c r="Z41" s="77" t="s">
        <v>49</v>
      </c>
      <c r="AA41" s="74">
        <v>1</v>
      </c>
      <c r="AB41" s="74"/>
      <c r="AC41" s="74">
        <v>2</v>
      </c>
      <c r="AD41" s="77" t="s">
        <v>49</v>
      </c>
      <c r="AE41" s="74">
        <v>2</v>
      </c>
      <c r="AF41" s="74"/>
      <c r="AG41" s="74">
        <v>5</v>
      </c>
      <c r="AH41" s="77" t="s">
        <v>49</v>
      </c>
      <c r="AI41" s="74">
        <v>2</v>
      </c>
      <c r="AJ41" s="74"/>
      <c r="AK41" s="78">
        <f t="shared" si="6"/>
        <v>32</v>
      </c>
      <c r="AL41" s="79" t="s">
        <v>49</v>
      </c>
      <c r="AM41" s="78">
        <f t="shared" si="7"/>
        <v>16</v>
      </c>
      <c r="AN41" s="231"/>
      <c r="AO41" s="231">
        <v>1</v>
      </c>
      <c r="AP41" s="231" t="s">
        <v>659</v>
      </c>
      <c r="AQ41" s="231">
        <v>11</v>
      </c>
      <c r="AR41" s="231" t="s">
        <v>659</v>
      </c>
      <c r="AS41" s="231">
        <v>3</v>
      </c>
      <c r="AT41" s="231" t="s">
        <v>659</v>
      </c>
      <c r="AU41" s="231">
        <v>17</v>
      </c>
      <c r="AV41" s="231" t="s">
        <v>660</v>
      </c>
      <c r="AW41" s="78">
        <f t="shared" si="8"/>
        <v>32</v>
      </c>
      <c r="AX41" s="78" t="s">
        <v>69</v>
      </c>
      <c r="AY41" s="74"/>
    </row>
    <row r="42" spans="1:51" x14ac:dyDescent="0.25">
      <c r="A42" s="74">
        <v>11</v>
      </c>
      <c r="B42" s="84" t="s">
        <v>134</v>
      </c>
      <c r="C42" s="74" t="s">
        <v>135</v>
      </c>
      <c r="D42" s="75" t="s">
        <v>100</v>
      </c>
      <c r="E42" s="74">
        <v>3</v>
      </c>
      <c r="F42" s="77" t="s">
        <v>49</v>
      </c>
      <c r="G42" s="74">
        <v>2</v>
      </c>
      <c r="H42" s="77"/>
      <c r="I42" s="77">
        <v>4</v>
      </c>
      <c r="J42" s="77" t="s">
        <v>49</v>
      </c>
      <c r="K42" s="77">
        <v>2</v>
      </c>
      <c r="L42" s="77"/>
      <c r="M42" s="77">
        <v>6</v>
      </c>
      <c r="N42" s="77" t="s">
        <v>49</v>
      </c>
      <c r="O42" s="74">
        <v>1</v>
      </c>
      <c r="P42" s="74"/>
      <c r="Q42" s="74">
        <v>2</v>
      </c>
      <c r="R42" s="77" t="s">
        <v>49</v>
      </c>
      <c r="S42" s="74">
        <v>1</v>
      </c>
      <c r="T42" s="74"/>
      <c r="U42" s="74">
        <v>5</v>
      </c>
      <c r="V42" s="77" t="s">
        <v>49</v>
      </c>
      <c r="W42" s="74">
        <v>3</v>
      </c>
      <c r="X42" s="74"/>
      <c r="Y42" s="74">
        <v>2</v>
      </c>
      <c r="Z42" s="77" t="s">
        <v>49</v>
      </c>
      <c r="AA42" s="74">
        <v>2</v>
      </c>
      <c r="AB42" s="74"/>
      <c r="AC42" s="74">
        <v>6</v>
      </c>
      <c r="AD42" s="77" t="s">
        <v>49</v>
      </c>
      <c r="AE42" s="74">
        <v>6</v>
      </c>
      <c r="AF42" s="74"/>
      <c r="AG42" s="74">
        <v>3</v>
      </c>
      <c r="AH42" s="77" t="s">
        <v>49</v>
      </c>
      <c r="AI42" s="74">
        <v>3</v>
      </c>
      <c r="AJ42" s="74"/>
      <c r="AK42" s="78">
        <f t="shared" si="6"/>
        <v>31</v>
      </c>
      <c r="AL42" s="79" t="s">
        <v>49</v>
      </c>
      <c r="AM42" s="78">
        <f t="shared" si="7"/>
        <v>20</v>
      </c>
      <c r="AN42" s="231"/>
      <c r="AO42" s="231">
        <v>9</v>
      </c>
      <c r="AP42" s="231" t="s">
        <v>659</v>
      </c>
      <c r="AQ42" s="231">
        <v>0</v>
      </c>
      <c r="AR42" s="231" t="s">
        <v>659</v>
      </c>
      <c r="AS42" s="231">
        <v>8</v>
      </c>
      <c r="AT42" s="231" t="s">
        <v>659</v>
      </c>
      <c r="AU42" s="231">
        <v>1</v>
      </c>
      <c r="AV42" s="231" t="s">
        <v>660</v>
      </c>
      <c r="AW42" s="78">
        <f t="shared" si="8"/>
        <v>18</v>
      </c>
      <c r="AX42" s="78" t="s">
        <v>69</v>
      </c>
      <c r="AY42" s="74"/>
    </row>
    <row r="43" spans="1:51" x14ac:dyDescent="0.25">
      <c r="A43" s="74">
        <v>12</v>
      </c>
      <c r="B43" s="232" t="s">
        <v>328</v>
      </c>
      <c r="C43" s="74" t="s">
        <v>138</v>
      </c>
      <c r="D43" s="75" t="s">
        <v>100</v>
      </c>
      <c r="E43" s="74">
        <v>4</v>
      </c>
      <c r="F43" s="77" t="s">
        <v>49</v>
      </c>
      <c r="G43" s="74">
        <v>2</v>
      </c>
      <c r="H43" s="77"/>
      <c r="I43" s="77">
        <v>2</v>
      </c>
      <c r="J43" s="77" t="s">
        <v>49</v>
      </c>
      <c r="K43" s="77">
        <v>2</v>
      </c>
      <c r="L43" s="77"/>
      <c r="M43" s="77">
        <v>5</v>
      </c>
      <c r="N43" s="77" t="s">
        <v>49</v>
      </c>
      <c r="O43" s="74">
        <v>1</v>
      </c>
      <c r="P43" s="74"/>
      <c r="Q43" s="74">
        <v>4</v>
      </c>
      <c r="R43" s="77" t="s">
        <v>49</v>
      </c>
      <c r="S43" s="74">
        <v>3</v>
      </c>
      <c r="T43" s="74"/>
      <c r="U43" s="74">
        <v>4</v>
      </c>
      <c r="V43" s="77" t="s">
        <v>49</v>
      </c>
      <c r="W43" s="74">
        <v>3</v>
      </c>
      <c r="X43" s="74"/>
      <c r="Y43" s="74">
        <v>4</v>
      </c>
      <c r="Z43" s="77" t="s">
        <v>49</v>
      </c>
      <c r="AA43" s="74">
        <v>4</v>
      </c>
      <c r="AB43" s="74"/>
      <c r="AC43" s="74">
        <v>1</v>
      </c>
      <c r="AD43" s="77" t="s">
        <v>49</v>
      </c>
      <c r="AE43" s="74">
        <v>1</v>
      </c>
      <c r="AF43" s="74"/>
      <c r="AG43" s="74">
        <v>5</v>
      </c>
      <c r="AH43" s="77" t="s">
        <v>49</v>
      </c>
      <c r="AI43" s="74">
        <v>2</v>
      </c>
      <c r="AJ43" s="74"/>
      <c r="AK43" s="78">
        <f t="shared" si="6"/>
        <v>29</v>
      </c>
      <c r="AL43" s="79" t="s">
        <v>49</v>
      </c>
      <c r="AM43" s="78">
        <f t="shared" si="7"/>
        <v>18</v>
      </c>
      <c r="AN43" s="231"/>
      <c r="AO43" s="231">
        <v>4</v>
      </c>
      <c r="AP43" s="231" t="s">
        <v>659</v>
      </c>
      <c r="AQ43" s="231">
        <v>5</v>
      </c>
      <c r="AR43" s="231" t="s">
        <v>659</v>
      </c>
      <c r="AS43" s="231">
        <v>2</v>
      </c>
      <c r="AT43" s="231" t="s">
        <v>659</v>
      </c>
      <c r="AU43" s="231">
        <v>7</v>
      </c>
      <c r="AV43" s="231" t="s">
        <v>660</v>
      </c>
      <c r="AW43" s="78">
        <f t="shared" si="8"/>
        <v>18</v>
      </c>
      <c r="AX43" s="78" t="s">
        <v>69</v>
      </c>
      <c r="AY43" s="74"/>
    </row>
    <row r="44" spans="1:51" x14ac:dyDescent="0.25">
      <c r="A44" s="74">
        <v>13</v>
      </c>
      <c r="B44" s="232" t="s">
        <v>335</v>
      </c>
      <c r="C44" s="74" t="s">
        <v>142</v>
      </c>
      <c r="D44" s="75" t="s">
        <v>100</v>
      </c>
      <c r="E44" s="74">
        <v>3</v>
      </c>
      <c r="F44" s="77" t="s">
        <v>49</v>
      </c>
      <c r="G44" s="74">
        <v>2</v>
      </c>
      <c r="H44" s="77"/>
      <c r="I44" s="77">
        <v>4</v>
      </c>
      <c r="J44" s="77" t="s">
        <v>49</v>
      </c>
      <c r="K44" s="77">
        <v>2</v>
      </c>
      <c r="L44" s="77"/>
      <c r="M44" s="77">
        <v>5</v>
      </c>
      <c r="N44" s="77" t="s">
        <v>49</v>
      </c>
      <c r="O44" s="74">
        <v>1</v>
      </c>
      <c r="P44" s="74"/>
      <c r="Q44" s="74">
        <v>2</v>
      </c>
      <c r="R44" s="77" t="s">
        <v>49</v>
      </c>
      <c r="S44" s="74">
        <v>2</v>
      </c>
      <c r="T44" s="74"/>
      <c r="U44" s="74">
        <v>3</v>
      </c>
      <c r="V44" s="77" t="s">
        <v>49</v>
      </c>
      <c r="W44" s="74">
        <v>3</v>
      </c>
      <c r="X44" s="74"/>
      <c r="Y44" s="74">
        <v>5</v>
      </c>
      <c r="Z44" s="77" t="s">
        <v>49</v>
      </c>
      <c r="AA44" s="74">
        <v>3</v>
      </c>
      <c r="AB44" s="74"/>
      <c r="AC44" s="74">
        <v>1</v>
      </c>
      <c r="AD44" s="77" t="s">
        <v>49</v>
      </c>
      <c r="AE44" s="74">
        <v>1</v>
      </c>
      <c r="AF44" s="74"/>
      <c r="AG44" s="74">
        <v>6</v>
      </c>
      <c r="AH44" s="77" t="s">
        <v>49</v>
      </c>
      <c r="AI44" s="74">
        <v>3</v>
      </c>
      <c r="AJ44" s="74"/>
      <c r="AK44" s="78">
        <f t="shared" si="6"/>
        <v>29</v>
      </c>
      <c r="AL44" s="79" t="s">
        <v>49</v>
      </c>
      <c r="AM44" s="78">
        <f t="shared" si="7"/>
        <v>17</v>
      </c>
      <c r="AN44" s="231"/>
      <c r="AO44" s="231">
        <v>4</v>
      </c>
      <c r="AP44" s="231" t="s">
        <v>659</v>
      </c>
      <c r="AQ44" s="231">
        <v>2</v>
      </c>
      <c r="AR44" s="231" t="s">
        <v>659</v>
      </c>
      <c r="AS44" s="231">
        <v>2</v>
      </c>
      <c r="AT44" s="231" t="s">
        <v>659</v>
      </c>
      <c r="AU44" s="231">
        <v>13</v>
      </c>
      <c r="AV44" s="231" t="s">
        <v>660</v>
      </c>
      <c r="AW44" s="78">
        <f t="shared" si="8"/>
        <v>21</v>
      </c>
      <c r="AX44" s="78" t="s">
        <v>69</v>
      </c>
      <c r="AY44" s="74"/>
    </row>
    <row r="45" spans="1:51" x14ac:dyDescent="0.25">
      <c r="A45" s="74">
        <v>14</v>
      </c>
      <c r="B45" s="84" t="s">
        <v>104</v>
      </c>
      <c r="C45" s="74" t="s">
        <v>138</v>
      </c>
      <c r="D45" s="75" t="s">
        <v>100</v>
      </c>
      <c r="E45" s="74">
        <v>3</v>
      </c>
      <c r="F45" s="77" t="s">
        <v>49</v>
      </c>
      <c r="G45" s="74">
        <v>1</v>
      </c>
      <c r="H45" s="77"/>
      <c r="I45" s="77">
        <v>2</v>
      </c>
      <c r="J45" s="77" t="s">
        <v>49</v>
      </c>
      <c r="K45" s="77">
        <v>1</v>
      </c>
      <c r="L45" s="77"/>
      <c r="M45" s="77">
        <v>2</v>
      </c>
      <c r="N45" s="77" t="s">
        <v>49</v>
      </c>
      <c r="O45" s="74">
        <v>1</v>
      </c>
      <c r="P45" s="74"/>
      <c r="Q45" s="74">
        <v>4</v>
      </c>
      <c r="R45" s="77" t="s">
        <v>49</v>
      </c>
      <c r="S45" s="74">
        <v>3</v>
      </c>
      <c r="T45" s="74"/>
      <c r="U45" s="74">
        <v>4</v>
      </c>
      <c r="V45" s="77" t="s">
        <v>49</v>
      </c>
      <c r="W45" s="74">
        <v>4</v>
      </c>
      <c r="X45" s="74"/>
      <c r="Y45" s="74">
        <v>3</v>
      </c>
      <c r="Z45" s="77" t="s">
        <v>49</v>
      </c>
      <c r="AA45" s="74">
        <v>3</v>
      </c>
      <c r="AB45" s="74"/>
      <c r="AC45" s="74">
        <v>2</v>
      </c>
      <c r="AD45" s="77" t="s">
        <v>49</v>
      </c>
      <c r="AE45" s="74">
        <v>2</v>
      </c>
      <c r="AF45" s="74"/>
      <c r="AG45" s="74">
        <v>4</v>
      </c>
      <c r="AH45" s="77" t="s">
        <v>49</v>
      </c>
      <c r="AI45" s="74">
        <v>2</v>
      </c>
      <c r="AJ45" s="74"/>
      <c r="AK45" s="78">
        <f t="shared" si="6"/>
        <v>24</v>
      </c>
      <c r="AL45" s="79" t="s">
        <v>49</v>
      </c>
      <c r="AM45" s="78">
        <f t="shared" si="7"/>
        <v>17</v>
      </c>
      <c r="AN45" s="231"/>
      <c r="AO45" s="231">
        <v>0</v>
      </c>
      <c r="AP45" s="231" t="s">
        <v>659</v>
      </c>
      <c r="AQ45" s="231">
        <v>1</v>
      </c>
      <c r="AR45" s="231" t="s">
        <v>659</v>
      </c>
      <c r="AS45" s="231">
        <v>3</v>
      </c>
      <c r="AT45" s="231" t="s">
        <v>659</v>
      </c>
      <c r="AU45" s="231">
        <v>6</v>
      </c>
      <c r="AV45" s="231" t="s">
        <v>660</v>
      </c>
      <c r="AW45" s="78">
        <f t="shared" si="8"/>
        <v>10</v>
      </c>
      <c r="AX45" s="78" t="s">
        <v>69</v>
      </c>
      <c r="AY45" s="74"/>
    </row>
    <row r="46" spans="1:51" x14ac:dyDescent="0.25">
      <c r="A46" s="74">
        <v>15</v>
      </c>
      <c r="B46" s="232" t="s">
        <v>333</v>
      </c>
      <c r="C46" s="74" t="s">
        <v>136</v>
      </c>
      <c r="D46" s="75" t="s">
        <v>100</v>
      </c>
      <c r="E46" s="74">
        <v>4</v>
      </c>
      <c r="F46" s="77" t="s">
        <v>49</v>
      </c>
      <c r="G46" s="74">
        <v>2</v>
      </c>
      <c r="H46" s="77"/>
      <c r="I46" s="77">
        <v>2</v>
      </c>
      <c r="J46" s="77" t="s">
        <v>49</v>
      </c>
      <c r="K46" s="77">
        <v>1</v>
      </c>
      <c r="L46" s="77"/>
      <c r="M46" s="77">
        <v>6</v>
      </c>
      <c r="N46" s="77" t="s">
        <v>49</v>
      </c>
      <c r="O46" s="74">
        <v>1</v>
      </c>
      <c r="P46" s="74"/>
      <c r="Q46" s="74">
        <v>2</v>
      </c>
      <c r="R46" s="77" t="s">
        <v>49</v>
      </c>
      <c r="S46" s="74">
        <v>1</v>
      </c>
      <c r="T46" s="74"/>
      <c r="U46" s="74">
        <v>1</v>
      </c>
      <c r="V46" s="77" t="s">
        <v>49</v>
      </c>
      <c r="W46" s="74">
        <v>1</v>
      </c>
      <c r="X46" s="74"/>
      <c r="Y46" s="74">
        <v>1</v>
      </c>
      <c r="Z46" s="77" t="s">
        <v>49</v>
      </c>
      <c r="AA46" s="74">
        <v>1</v>
      </c>
      <c r="AB46" s="74"/>
      <c r="AC46" s="74">
        <v>3</v>
      </c>
      <c r="AD46" s="77" t="s">
        <v>49</v>
      </c>
      <c r="AE46" s="74">
        <v>3</v>
      </c>
      <c r="AF46" s="74"/>
      <c r="AG46" s="74">
        <v>1</v>
      </c>
      <c r="AH46" s="77" t="s">
        <v>49</v>
      </c>
      <c r="AI46" s="74">
        <v>1</v>
      </c>
      <c r="AJ46" s="74"/>
      <c r="AK46" s="78">
        <f t="shared" si="6"/>
        <v>20</v>
      </c>
      <c r="AL46" s="79" t="s">
        <v>49</v>
      </c>
      <c r="AM46" s="78">
        <f t="shared" si="7"/>
        <v>11</v>
      </c>
      <c r="AN46" s="231"/>
      <c r="AO46" s="231">
        <v>0</v>
      </c>
      <c r="AP46" s="231" t="s">
        <v>659</v>
      </c>
      <c r="AQ46" s="231">
        <v>0</v>
      </c>
      <c r="AR46" s="231" t="s">
        <v>659</v>
      </c>
      <c r="AS46" s="231">
        <v>2</v>
      </c>
      <c r="AT46" s="231" t="s">
        <v>659</v>
      </c>
      <c r="AU46" s="231">
        <v>4</v>
      </c>
      <c r="AV46" s="231" t="s">
        <v>660</v>
      </c>
      <c r="AW46" s="78">
        <f t="shared" si="8"/>
        <v>6</v>
      </c>
      <c r="AX46" s="78" t="s">
        <v>69</v>
      </c>
      <c r="AY46" s="74"/>
    </row>
    <row r="47" spans="1:51" x14ac:dyDescent="0.25">
      <c r="A47" s="74">
        <v>16</v>
      </c>
      <c r="B47" s="84" t="s">
        <v>334</v>
      </c>
      <c r="C47" s="74" t="s">
        <v>136</v>
      </c>
      <c r="D47" s="75" t="s">
        <v>100</v>
      </c>
      <c r="E47" s="74">
        <v>1</v>
      </c>
      <c r="F47" s="77" t="s">
        <v>49</v>
      </c>
      <c r="G47" s="74">
        <v>1</v>
      </c>
      <c r="H47" s="77"/>
      <c r="I47" s="77">
        <v>3</v>
      </c>
      <c r="J47" s="77" t="s">
        <v>49</v>
      </c>
      <c r="K47" s="77">
        <v>1</v>
      </c>
      <c r="L47" s="77"/>
      <c r="M47" s="77">
        <v>6</v>
      </c>
      <c r="N47" s="77" t="s">
        <v>49</v>
      </c>
      <c r="O47" s="74">
        <v>1</v>
      </c>
      <c r="P47" s="74"/>
      <c r="Q47" s="74">
        <v>3</v>
      </c>
      <c r="R47" s="77" t="s">
        <v>49</v>
      </c>
      <c r="S47" s="74">
        <v>2</v>
      </c>
      <c r="T47" s="74"/>
      <c r="U47" s="74">
        <v>1</v>
      </c>
      <c r="V47" s="77" t="s">
        <v>49</v>
      </c>
      <c r="W47" s="74">
        <v>1</v>
      </c>
      <c r="X47" s="74"/>
      <c r="Y47" s="74">
        <v>2</v>
      </c>
      <c r="Z47" s="77" t="s">
        <v>49</v>
      </c>
      <c r="AA47" s="74">
        <v>2</v>
      </c>
      <c r="AB47" s="74"/>
      <c r="AC47" s="74">
        <v>1</v>
      </c>
      <c r="AD47" s="77" t="s">
        <v>49</v>
      </c>
      <c r="AE47" s="74">
        <v>1</v>
      </c>
      <c r="AF47" s="74"/>
      <c r="AG47" s="74">
        <v>1</v>
      </c>
      <c r="AH47" s="77" t="s">
        <v>49</v>
      </c>
      <c r="AI47" s="74">
        <v>1</v>
      </c>
      <c r="AJ47" s="74"/>
      <c r="AK47" s="78">
        <f t="shared" si="6"/>
        <v>18</v>
      </c>
      <c r="AL47" s="79" t="s">
        <v>49</v>
      </c>
      <c r="AM47" s="78">
        <f t="shared" si="7"/>
        <v>10</v>
      </c>
      <c r="AN47" s="231"/>
      <c r="AO47" s="231">
        <v>6</v>
      </c>
      <c r="AP47" s="231" t="s">
        <v>659</v>
      </c>
      <c r="AQ47" s="231">
        <v>0</v>
      </c>
      <c r="AR47" s="231" t="s">
        <v>659</v>
      </c>
      <c r="AS47" s="231">
        <v>0</v>
      </c>
      <c r="AT47" s="231" t="s">
        <v>659</v>
      </c>
      <c r="AU47" s="231">
        <v>3</v>
      </c>
      <c r="AV47" s="231" t="s">
        <v>660</v>
      </c>
      <c r="AW47" s="78">
        <f t="shared" si="8"/>
        <v>9</v>
      </c>
      <c r="AX47" s="78" t="s">
        <v>69</v>
      </c>
      <c r="AY47" s="74"/>
    </row>
    <row r="48" spans="1:51" x14ac:dyDescent="0.25">
      <c r="B48" s="82"/>
      <c r="D48" s="215"/>
      <c r="F48" s="71"/>
      <c r="H48" s="71"/>
      <c r="I48" s="71"/>
      <c r="J48" s="71"/>
      <c r="K48" s="71"/>
      <c r="L48" s="71"/>
      <c r="M48" s="71"/>
      <c r="N48" s="71"/>
      <c r="R48" s="71"/>
      <c r="V48" s="71"/>
      <c r="Z48" s="71"/>
      <c r="AD48" s="71"/>
      <c r="AH48" s="71"/>
      <c r="AK48" s="83"/>
      <c r="AL48" s="73"/>
      <c r="AM48" s="83"/>
      <c r="AN48" s="83"/>
      <c r="AO48" s="83"/>
      <c r="AP48" s="215"/>
    </row>
    <row r="49" spans="1:51" ht="15.75" thickBot="1" x14ac:dyDescent="0.3">
      <c r="A49" s="85" t="s">
        <v>129</v>
      </c>
      <c r="B49" s="85" t="s">
        <v>2</v>
      </c>
      <c r="C49" s="85" t="s">
        <v>3</v>
      </c>
      <c r="D49" s="86" t="s">
        <v>67</v>
      </c>
      <c r="E49" s="86"/>
      <c r="F49" s="86"/>
      <c r="G49" s="86"/>
      <c r="H49" s="86"/>
      <c r="I49" s="86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 t="s">
        <v>130</v>
      </c>
      <c r="Y49" s="86"/>
      <c r="Z49" s="86"/>
      <c r="AA49" s="86"/>
      <c r="AB49" s="86"/>
      <c r="AC49" s="86"/>
      <c r="AD49" s="86"/>
      <c r="AE49" s="86"/>
      <c r="AF49" s="86"/>
      <c r="AG49" s="86"/>
      <c r="AH49" s="86"/>
      <c r="AI49" s="86"/>
      <c r="AJ49" s="86"/>
      <c r="AK49" s="86"/>
      <c r="AL49" s="86"/>
      <c r="AM49" s="86"/>
      <c r="AN49" s="86"/>
      <c r="AO49" s="86"/>
      <c r="AP49" s="86"/>
      <c r="AQ49" s="85"/>
      <c r="AR49" s="85"/>
      <c r="AS49" s="85"/>
      <c r="AT49" s="85"/>
      <c r="AU49" s="85"/>
      <c r="AV49" s="85"/>
      <c r="AW49" s="85"/>
      <c r="AX49" s="85"/>
      <c r="AY49" s="86" t="s">
        <v>131</v>
      </c>
    </row>
    <row r="50" spans="1:51" ht="15.75" thickTop="1" x14ac:dyDescent="0.25">
      <c r="A50" s="74">
        <v>1</v>
      </c>
      <c r="B50" s="84" t="s">
        <v>80</v>
      </c>
      <c r="C50" s="74" t="s">
        <v>142</v>
      </c>
      <c r="D50" s="75" t="s">
        <v>665</v>
      </c>
      <c r="E50" s="74">
        <v>6</v>
      </c>
      <c r="F50" s="77" t="s">
        <v>49</v>
      </c>
      <c r="G50" s="74">
        <v>2</v>
      </c>
      <c r="H50" s="77"/>
      <c r="I50" s="77">
        <v>5</v>
      </c>
      <c r="J50" s="77" t="s">
        <v>49</v>
      </c>
      <c r="K50" s="77">
        <v>2</v>
      </c>
      <c r="L50" s="77"/>
      <c r="M50" s="77">
        <v>6</v>
      </c>
      <c r="N50" s="77" t="s">
        <v>49</v>
      </c>
      <c r="O50" s="74">
        <v>1</v>
      </c>
      <c r="P50" s="74"/>
      <c r="Q50" s="74">
        <v>6</v>
      </c>
      <c r="R50" s="77" t="s">
        <v>49</v>
      </c>
      <c r="S50" s="74">
        <v>3</v>
      </c>
      <c r="T50" s="74"/>
      <c r="U50" s="74">
        <v>4</v>
      </c>
      <c r="V50" s="77" t="s">
        <v>49</v>
      </c>
      <c r="W50" s="74">
        <v>2</v>
      </c>
      <c r="X50" s="74"/>
      <c r="Y50" s="74">
        <v>5</v>
      </c>
      <c r="Z50" s="77" t="s">
        <v>49</v>
      </c>
      <c r="AA50" s="74">
        <v>4</v>
      </c>
      <c r="AB50" s="74"/>
      <c r="AC50" s="74">
        <v>6</v>
      </c>
      <c r="AD50" s="77" t="s">
        <v>49</v>
      </c>
      <c r="AE50" s="74">
        <v>6</v>
      </c>
      <c r="AF50" s="74"/>
      <c r="AG50" s="74">
        <v>6</v>
      </c>
      <c r="AH50" s="77" t="s">
        <v>49</v>
      </c>
      <c r="AI50" s="74">
        <v>3</v>
      </c>
      <c r="AJ50" s="74"/>
      <c r="AK50" s="78">
        <f>SUM(AG50+AC50+Y50+U50+Q50+M50+I50+E50)</f>
        <v>44</v>
      </c>
      <c r="AL50" s="79" t="s">
        <v>49</v>
      </c>
      <c r="AM50" s="78">
        <f>SUM(AI50+AE50+AA50+W50+S50+O50+K50+G50)</f>
        <v>23</v>
      </c>
      <c r="AN50" s="231"/>
      <c r="AO50" s="231">
        <v>3</v>
      </c>
      <c r="AP50" s="231" t="s">
        <v>659</v>
      </c>
      <c r="AQ50" s="231">
        <v>15</v>
      </c>
      <c r="AR50" s="231" t="s">
        <v>659</v>
      </c>
      <c r="AS50" s="231">
        <v>8</v>
      </c>
      <c r="AT50" s="231" t="s">
        <v>659</v>
      </c>
      <c r="AU50" s="231">
        <v>14</v>
      </c>
      <c r="AV50" s="231" t="s">
        <v>660</v>
      </c>
      <c r="AW50" s="78">
        <f>SUM(AO50+AQ50+AS50+AU50)</f>
        <v>40</v>
      </c>
      <c r="AX50" s="78" t="s">
        <v>69</v>
      </c>
      <c r="AY50" s="231" t="s">
        <v>141</v>
      </c>
    </row>
    <row r="51" spans="1:51" x14ac:dyDescent="0.25">
      <c r="A51" s="74">
        <v>2</v>
      </c>
      <c r="B51" s="232" t="s">
        <v>154</v>
      </c>
      <c r="C51" s="74" t="s">
        <v>132</v>
      </c>
      <c r="D51" s="75" t="s">
        <v>666</v>
      </c>
      <c r="E51" s="74">
        <v>5</v>
      </c>
      <c r="F51" s="77" t="s">
        <v>49</v>
      </c>
      <c r="G51" s="74">
        <v>2</v>
      </c>
      <c r="H51" s="77"/>
      <c r="I51" s="77">
        <v>3</v>
      </c>
      <c r="J51" s="77" t="s">
        <v>49</v>
      </c>
      <c r="K51" s="77">
        <v>2</v>
      </c>
      <c r="L51" s="77"/>
      <c r="M51" s="77">
        <v>6</v>
      </c>
      <c r="N51" s="77" t="s">
        <v>49</v>
      </c>
      <c r="O51" s="74">
        <v>1</v>
      </c>
      <c r="P51" s="74"/>
      <c r="Q51" s="74">
        <v>5</v>
      </c>
      <c r="R51" s="77" t="s">
        <v>49</v>
      </c>
      <c r="S51" s="74">
        <v>3</v>
      </c>
      <c r="T51" s="74"/>
      <c r="U51" s="74">
        <v>6</v>
      </c>
      <c r="V51" s="77" t="s">
        <v>49</v>
      </c>
      <c r="W51" s="74">
        <v>4</v>
      </c>
      <c r="X51" s="74"/>
      <c r="Y51" s="74">
        <v>4</v>
      </c>
      <c r="Z51" s="77" t="s">
        <v>49</v>
      </c>
      <c r="AA51" s="74">
        <v>3</v>
      </c>
      <c r="AB51" s="74"/>
      <c r="AC51" s="74">
        <v>6</v>
      </c>
      <c r="AD51" s="77" t="s">
        <v>49</v>
      </c>
      <c r="AE51" s="74">
        <v>6</v>
      </c>
      <c r="AF51" s="74"/>
      <c r="AG51" s="74">
        <v>6</v>
      </c>
      <c r="AH51" s="77" t="s">
        <v>49</v>
      </c>
      <c r="AI51" s="74">
        <v>3</v>
      </c>
      <c r="AJ51" s="74"/>
      <c r="AK51" s="78">
        <f>SUM(AG51+AC51+Y51+U51+Q51+M51+I51+E51)</f>
        <v>41</v>
      </c>
      <c r="AL51" s="79" t="s">
        <v>49</v>
      </c>
      <c r="AM51" s="78">
        <f>SUM(AI51+AE51+AA51+W51+S51+O51+K51+G51)</f>
        <v>24</v>
      </c>
      <c r="AN51" s="231"/>
      <c r="AO51" s="231">
        <v>5</v>
      </c>
      <c r="AP51" s="231" t="s">
        <v>659</v>
      </c>
      <c r="AQ51" s="231">
        <v>12</v>
      </c>
      <c r="AR51" s="231" t="s">
        <v>659</v>
      </c>
      <c r="AS51" s="231">
        <v>12</v>
      </c>
      <c r="AT51" s="231" t="s">
        <v>659</v>
      </c>
      <c r="AU51" s="231">
        <v>10</v>
      </c>
      <c r="AV51" s="231" t="s">
        <v>660</v>
      </c>
      <c r="AW51" s="78">
        <f>SUM(AO51+AQ51+AS51+AU51)</f>
        <v>39</v>
      </c>
      <c r="AX51" s="78" t="s">
        <v>69</v>
      </c>
      <c r="AY51" s="74"/>
    </row>
    <row r="52" spans="1:51" x14ac:dyDescent="0.25">
      <c r="A52" s="74">
        <v>3</v>
      </c>
      <c r="B52" s="84" t="s">
        <v>155</v>
      </c>
      <c r="C52" s="74" t="s">
        <v>135</v>
      </c>
      <c r="D52" s="75" t="s">
        <v>666</v>
      </c>
      <c r="E52" s="74">
        <v>4</v>
      </c>
      <c r="F52" s="77" t="s">
        <v>49</v>
      </c>
      <c r="G52" s="74">
        <v>2</v>
      </c>
      <c r="H52" s="77"/>
      <c r="I52" s="77">
        <v>6</v>
      </c>
      <c r="J52" s="77" t="s">
        <v>49</v>
      </c>
      <c r="K52" s="77">
        <v>2</v>
      </c>
      <c r="L52" s="77"/>
      <c r="M52" s="77">
        <v>6</v>
      </c>
      <c r="N52" s="77" t="s">
        <v>49</v>
      </c>
      <c r="O52" s="74">
        <v>1</v>
      </c>
      <c r="P52" s="74"/>
      <c r="Q52" s="74">
        <v>5</v>
      </c>
      <c r="R52" s="77" t="s">
        <v>49</v>
      </c>
      <c r="S52" s="74">
        <v>3</v>
      </c>
      <c r="T52" s="74"/>
      <c r="U52" s="74">
        <v>6</v>
      </c>
      <c r="V52" s="77" t="s">
        <v>49</v>
      </c>
      <c r="W52" s="74">
        <v>4</v>
      </c>
      <c r="X52" s="74"/>
      <c r="Y52" s="74">
        <v>5</v>
      </c>
      <c r="Z52" s="77" t="s">
        <v>49</v>
      </c>
      <c r="AA52" s="74">
        <v>4</v>
      </c>
      <c r="AB52" s="74"/>
      <c r="AC52" s="74">
        <v>2</v>
      </c>
      <c r="AD52" s="77" t="s">
        <v>49</v>
      </c>
      <c r="AE52" s="74">
        <v>2</v>
      </c>
      <c r="AF52" s="74"/>
      <c r="AG52" s="74">
        <v>5</v>
      </c>
      <c r="AH52" s="77" t="s">
        <v>49</v>
      </c>
      <c r="AI52" s="74">
        <v>3</v>
      </c>
      <c r="AJ52" s="74"/>
      <c r="AK52" s="78">
        <f>SUM(AG52+AC52+Y52+U52+Q52+M52+I52+E52)</f>
        <v>39</v>
      </c>
      <c r="AL52" s="79" t="s">
        <v>49</v>
      </c>
      <c r="AM52" s="78">
        <f>SUM(AI52+AE52+AA52+W52+S52+O52+K52+G52)</f>
        <v>21</v>
      </c>
      <c r="AN52" s="231"/>
      <c r="AO52" s="231">
        <v>7</v>
      </c>
      <c r="AP52" s="231" t="s">
        <v>659</v>
      </c>
      <c r="AQ52" s="231">
        <v>2</v>
      </c>
      <c r="AR52" s="231" t="s">
        <v>659</v>
      </c>
      <c r="AS52" s="231">
        <v>3</v>
      </c>
      <c r="AT52" s="231" t="s">
        <v>659</v>
      </c>
      <c r="AU52" s="231">
        <v>5</v>
      </c>
      <c r="AV52" s="231" t="s">
        <v>660</v>
      </c>
      <c r="AW52" s="78">
        <f>SUM(AO52+AQ52+AS52+AU52)</f>
        <v>17</v>
      </c>
      <c r="AX52" s="78" t="s">
        <v>69</v>
      </c>
      <c r="AY52" s="74"/>
    </row>
    <row r="53" spans="1:51" x14ac:dyDescent="0.25">
      <c r="A53" s="74">
        <v>4</v>
      </c>
      <c r="B53" s="84" t="s">
        <v>156</v>
      </c>
      <c r="C53" s="74" t="s">
        <v>132</v>
      </c>
      <c r="D53" s="75" t="s">
        <v>666</v>
      </c>
      <c r="E53" s="74">
        <v>5</v>
      </c>
      <c r="F53" s="77" t="s">
        <v>49</v>
      </c>
      <c r="G53" s="74">
        <v>2</v>
      </c>
      <c r="H53" s="77"/>
      <c r="I53" s="77">
        <v>3</v>
      </c>
      <c r="J53" s="77" t="s">
        <v>49</v>
      </c>
      <c r="K53" s="77">
        <v>2</v>
      </c>
      <c r="L53" s="77"/>
      <c r="M53" s="77">
        <v>5</v>
      </c>
      <c r="N53" s="77" t="s">
        <v>49</v>
      </c>
      <c r="O53" s="74">
        <v>1</v>
      </c>
      <c r="P53" s="74"/>
      <c r="Q53" s="74">
        <v>5</v>
      </c>
      <c r="R53" s="77" t="s">
        <v>49</v>
      </c>
      <c r="S53" s="74">
        <v>2</v>
      </c>
      <c r="T53" s="74"/>
      <c r="U53" s="74">
        <v>4</v>
      </c>
      <c r="V53" s="77" t="s">
        <v>49</v>
      </c>
      <c r="W53" s="74">
        <v>3</v>
      </c>
      <c r="X53" s="74"/>
      <c r="Y53" s="74">
        <v>6</v>
      </c>
      <c r="Z53" s="77" t="s">
        <v>49</v>
      </c>
      <c r="AA53" s="74">
        <v>4</v>
      </c>
      <c r="AB53" s="74"/>
      <c r="AC53" s="74">
        <v>5</v>
      </c>
      <c r="AD53" s="77" t="s">
        <v>49</v>
      </c>
      <c r="AE53" s="74">
        <v>5</v>
      </c>
      <c r="AF53" s="74"/>
      <c r="AG53" s="74">
        <v>3</v>
      </c>
      <c r="AH53" s="77" t="s">
        <v>49</v>
      </c>
      <c r="AI53" s="74">
        <v>1</v>
      </c>
      <c r="AJ53" s="74"/>
      <c r="AK53" s="78">
        <f>SUM(AG53+AC53+Y53+U53+Q53+M53+I53+E53)</f>
        <v>36</v>
      </c>
      <c r="AL53" s="79" t="s">
        <v>49</v>
      </c>
      <c r="AM53" s="78">
        <f>SUM(AI53+AE53+AA53+W53+S53+O53+K53+G53)</f>
        <v>20</v>
      </c>
      <c r="AN53" s="231"/>
      <c r="AO53" s="231">
        <v>3</v>
      </c>
      <c r="AP53" s="231" t="s">
        <v>659</v>
      </c>
      <c r="AQ53" s="231">
        <v>14</v>
      </c>
      <c r="AR53" s="231" t="s">
        <v>659</v>
      </c>
      <c r="AS53" s="231">
        <v>8</v>
      </c>
      <c r="AT53" s="231" t="s">
        <v>659</v>
      </c>
      <c r="AU53" s="231">
        <v>12</v>
      </c>
      <c r="AV53" s="231" t="s">
        <v>660</v>
      </c>
      <c r="AW53" s="78">
        <f>SUM(AO53+AQ53+AS53+AU53)</f>
        <v>37</v>
      </c>
      <c r="AX53" s="78" t="s">
        <v>69</v>
      </c>
      <c r="AY53" s="74"/>
    </row>
    <row r="54" spans="1:51" x14ac:dyDescent="0.25">
      <c r="A54" s="74">
        <v>5</v>
      </c>
      <c r="B54" s="232" t="s">
        <v>490</v>
      </c>
      <c r="C54" s="74" t="s">
        <v>138</v>
      </c>
      <c r="D54" s="75" t="s">
        <v>666</v>
      </c>
      <c r="E54" s="74">
        <v>1</v>
      </c>
      <c r="F54" s="77" t="s">
        <v>49</v>
      </c>
      <c r="G54" s="74">
        <v>1</v>
      </c>
      <c r="H54" s="77"/>
      <c r="I54" s="77">
        <v>6</v>
      </c>
      <c r="J54" s="77" t="s">
        <v>49</v>
      </c>
      <c r="K54" s="77">
        <v>2</v>
      </c>
      <c r="L54" s="77"/>
      <c r="M54" s="77">
        <v>6</v>
      </c>
      <c r="N54" s="77" t="s">
        <v>49</v>
      </c>
      <c r="O54" s="74">
        <v>1</v>
      </c>
      <c r="P54" s="74"/>
      <c r="Q54" s="74">
        <v>6</v>
      </c>
      <c r="R54" s="77" t="s">
        <v>49</v>
      </c>
      <c r="S54" s="74">
        <v>3</v>
      </c>
      <c r="T54" s="74"/>
      <c r="U54" s="74">
        <v>2</v>
      </c>
      <c r="V54" s="77" t="s">
        <v>49</v>
      </c>
      <c r="W54" s="74">
        <v>1</v>
      </c>
      <c r="X54" s="74"/>
      <c r="Y54" s="74">
        <v>4</v>
      </c>
      <c r="Z54" s="77" t="s">
        <v>49</v>
      </c>
      <c r="AA54" s="74">
        <v>2</v>
      </c>
      <c r="AB54" s="74"/>
      <c r="AC54" s="74">
        <v>6</v>
      </c>
      <c r="AD54" s="77" t="s">
        <v>49</v>
      </c>
      <c r="AE54" s="74">
        <v>6</v>
      </c>
      <c r="AF54" s="74"/>
      <c r="AG54" s="74">
        <v>3</v>
      </c>
      <c r="AH54" s="77" t="s">
        <v>49</v>
      </c>
      <c r="AI54" s="74">
        <v>2</v>
      </c>
      <c r="AJ54" s="74"/>
      <c r="AK54" s="78">
        <f>SUM(AG54+AC54+Y54+U54+Q54+M54+I54+E54)</f>
        <v>34</v>
      </c>
      <c r="AL54" s="79" t="s">
        <v>49</v>
      </c>
      <c r="AM54" s="78">
        <f>SUM(AI54+AE54+AA54+W54+S54+O54+K54+G54)</f>
        <v>18</v>
      </c>
      <c r="AN54" s="231"/>
      <c r="AO54" s="231">
        <v>8</v>
      </c>
      <c r="AP54" s="231" t="s">
        <v>659</v>
      </c>
      <c r="AQ54" s="231">
        <v>7</v>
      </c>
      <c r="AR54" s="231" t="s">
        <v>659</v>
      </c>
      <c r="AS54" s="231">
        <v>0</v>
      </c>
      <c r="AT54" s="231" t="s">
        <v>659</v>
      </c>
      <c r="AU54" s="231">
        <v>2</v>
      </c>
      <c r="AV54" s="231" t="s">
        <v>660</v>
      </c>
      <c r="AW54" s="78">
        <f>SUM(AO54+AQ54+AS54+AU54)</f>
        <v>17</v>
      </c>
      <c r="AX54" s="78" t="s">
        <v>69</v>
      </c>
      <c r="AY54" s="74"/>
    </row>
    <row r="55" spans="1:51" x14ac:dyDescent="0.25">
      <c r="A55" s="74"/>
      <c r="B55" s="232"/>
      <c r="C55" s="74"/>
      <c r="D55" s="75"/>
      <c r="E55" s="74"/>
      <c r="F55" s="77"/>
      <c r="G55" s="74"/>
      <c r="H55" s="77"/>
      <c r="I55" s="77"/>
      <c r="J55" s="77"/>
      <c r="K55" s="77"/>
      <c r="L55" s="77"/>
      <c r="M55" s="77"/>
      <c r="N55" s="77"/>
      <c r="O55" s="74"/>
      <c r="P55" s="74"/>
      <c r="Q55" s="74"/>
      <c r="R55" s="77"/>
      <c r="S55" s="74"/>
      <c r="T55" s="74"/>
      <c r="U55" s="74"/>
      <c r="V55" s="77"/>
      <c r="W55" s="74"/>
      <c r="X55" s="74"/>
      <c r="Y55" s="74"/>
      <c r="Z55" s="77"/>
      <c r="AA55" s="74"/>
      <c r="AB55" s="74"/>
      <c r="AC55" s="74"/>
      <c r="AD55" s="77"/>
      <c r="AE55" s="74"/>
      <c r="AF55" s="74"/>
      <c r="AG55" s="74"/>
      <c r="AH55" s="77"/>
      <c r="AI55" s="74"/>
      <c r="AJ55" s="74"/>
      <c r="AK55" s="78"/>
      <c r="AL55" s="79"/>
      <c r="AM55" s="78"/>
      <c r="AN55" s="231"/>
      <c r="AO55" s="231"/>
      <c r="AP55" s="231"/>
      <c r="AQ55" s="231"/>
      <c r="AR55" s="231"/>
      <c r="AS55" s="231"/>
      <c r="AT55" s="231"/>
      <c r="AU55" s="231"/>
      <c r="AV55" s="231"/>
      <c r="AW55" s="78"/>
      <c r="AX55" s="78"/>
      <c r="AY55" s="74"/>
    </row>
    <row r="56" spans="1:51" ht="15.75" thickBot="1" x14ac:dyDescent="0.3">
      <c r="A56" s="85" t="s">
        <v>129</v>
      </c>
      <c r="B56" s="85" t="s">
        <v>2</v>
      </c>
      <c r="C56" s="85" t="s">
        <v>3</v>
      </c>
      <c r="D56" s="86" t="s">
        <v>67</v>
      </c>
      <c r="E56" s="86"/>
      <c r="F56" s="86"/>
      <c r="G56" s="86"/>
      <c r="H56" s="86"/>
      <c r="I56" s="86"/>
      <c r="J56" s="86"/>
      <c r="K56" s="86"/>
      <c r="L56" s="86"/>
      <c r="M56" s="86"/>
      <c r="N56" s="86"/>
      <c r="O56" s="86"/>
      <c r="P56" s="86"/>
      <c r="Q56" s="86"/>
      <c r="R56" s="86"/>
      <c r="S56" s="86"/>
      <c r="T56" s="86"/>
      <c r="U56" s="86"/>
      <c r="V56" s="86"/>
      <c r="W56" s="86"/>
      <c r="X56" s="86" t="s">
        <v>130</v>
      </c>
      <c r="Y56" s="86"/>
      <c r="Z56" s="86"/>
      <c r="AA56" s="86"/>
      <c r="AB56" s="86"/>
      <c r="AC56" s="86"/>
      <c r="AD56" s="86"/>
      <c r="AE56" s="86"/>
      <c r="AF56" s="86"/>
      <c r="AG56" s="86"/>
      <c r="AH56" s="86"/>
      <c r="AI56" s="86"/>
      <c r="AJ56" s="86"/>
      <c r="AK56" s="86"/>
      <c r="AL56" s="86"/>
      <c r="AM56" s="86"/>
      <c r="AN56" s="86"/>
      <c r="AO56" s="86"/>
      <c r="AP56" s="86"/>
      <c r="AQ56" s="85"/>
      <c r="AR56" s="85"/>
      <c r="AS56" s="85"/>
      <c r="AT56" s="85"/>
      <c r="AU56" s="85"/>
      <c r="AV56" s="85"/>
      <c r="AW56" s="85"/>
      <c r="AX56" s="85"/>
      <c r="AY56" s="86" t="s">
        <v>131</v>
      </c>
    </row>
    <row r="57" spans="1:51" ht="15.75" thickTop="1" x14ac:dyDescent="0.25">
      <c r="A57" s="74">
        <v>1</v>
      </c>
      <c r="B57" s="232" t="s">
        <v>74</v>
      </c>
      <c r="C57" s="74" t="s">
        <v>132</v>
      </c>
      <c r="D57" s="75" t="s">
        <v>667</v>
      </c>
      <c r="E57" s="74">
        <v>6</v>
      </c>
      <c r="F57" s="77" t="s">
        <v>49</v>
      </c>
      <c r="G57" s="74">
        <v>2</v>
      </c>
      <c r="H57" s="77"/>
      <c r="I57" s="77">
        <v>5</v>
      </c>
      <c r="J57" s="77" t="s">
        <v>49</v>
      </c>
      <c r="K57" s="77">
        <v>2</v>
      </c>
      <c r="L57" s="77"/>
      <c r="M57" s="77">
        <v>6</v>
      </c>
      <c r="N57" s="77" t="s">
        <v>49</v>
      </c>
      <c r="O57" s="74">
        <v>1</v>
      </c>
      <c r="P57" s="74"/>
      <c r="Q57" s="74">
        <v>6</v>
      </c>
      <c r="R57" s="77" t="s">
        <v>49</v>
      </c>
      <c r="S57" s="74">
        <v>3</v>
      </c>
      <c r="T57" s="74"/>
      <c r="U57" s="74">
        <v>6</v>
      </c>
      <c r="V57" s="77" t="s">
        <v>49</v>
      </c>
      <c r="W57" s="74">
        <v>3</v>
      </c>
      <c r="X57" s="74"/>
      <c r="Y57" s="74">
        <v>5</v>
      </c>
      <c r="Z57" s="77" t="s">
        <v>49</v>
      </c>
      <c r="AA57" s="74">
        <v>4</v>
      </c>
      <c r="AB57" s="74"/>
      <c r="AC57" s="74">
        <v>6</v>
      </c>
      <c r="AD57" s="77" t="s">
        <v>49</v>
      </c>
      <c r="AE57" s="74">
        <v>6</v>
      </c>
      <c r="AF57" s="74"/>
      <c r="AG57" s="74">
        <v>5</v>
      </c>
      <c r="AH57" s="77" t="s">
        <v>49</v>
      </c>
      <c r="AI57" s="74">
        <v>2</v>
      </c>
      <c r="AJ57" s="74"/>
      <c r="AK57" s="78">
        <f t="shared" ref="AK57:AK63" si="9">SUM(AG57+AC57+Y57+U57+Q57+M57+I57+E57)</f>
        <v>45</v>
      </c>
      <c r="AL57" s="79" t="s">
        <v>49</v>
      </c>
      <c r="AM57" s="78">
        <f t="shared" ref="AM57:AM63" si="10">SUM(AI57+AE57+AA57+W57+S57+O57+K57+G57)</f>
        <v>23</v>
      </c>
      <c r="AN57" s="231"/>
      <c r="AO57" s="231">
        <v>2</v>
      </c>
      <c r="AP57" s="231" t="s">
        <v>659</v>
      </c>
      <c r="AQ57" s="231">
        <v>9</v>
      </c>
      <c r="AR57" s="231" t="s">
        <v>659</v>
      </c>
      <c r="AS57" s="231">
        <v>9</v>
      </c>
      <c r="AT57" s="231" t="s">
        <v>659</v>
      </c>
      <c r="AU57" s="231">
        <v>17</v>
      </c>
      <c r="AV57" s="231" t="s">
        <v>660</v>
      </c>
      <c r="AW57" s="78">
        <f t="shared" ref="AW57:AW63" si="11">SUM(AO57+AQ57+AS57+AU57)</f>
        <v>37</v>
      </c>
      <c r="AX57" s="78" t="s">
        <v>69</v>
      </c>
      <c r="AY57" s="231" t="s">
        <v>141</v>
      </c>
    </row>
    <row r="58" spans="1:51" x14ac:dyDescent="0.25">
      <c r="A58" s="74">
        <v>2</v>
      </c>
      <c r="B58" s="84" t="s">
        <v>71</v>
      </c>
      <c r="C58" s="74" t="s">
        <v>135</v>
      </c>
      <c r="D58" s="75" t="s">
        <v>667</v>
      </c>
      <c r="E58" s="74">
        <v>6</v>
      </c>
      <c r="F58" s="77" t="s">
        <v>49</v>
      </c>
      <c r="G58" s="74">
        <v>2</v>
      </c>
      <c r="H58" s="77"/>
      <c r="I58" s="77">
        <v>5</v>
      </c>
      <c r="J58" s="77" t="s">
        <v>49</v>
      </c>
      <c r="K58" s="77">
        <v>2</v>
      </c>
      <c r="L58" s="77"/>
      <c r="M58" s="77">
        <v>5</v>
      </c>
      <c r="N58" s="77" t="s">
        <v>49</v>
      </c>
      <c r="O58" s="74">
        <v>1</v>
      </c>
      <c r="P58" s="74"/>
      <c r="Q58" s="74">
        <v>6</v>
      </c>
      <c r="R58" s="77" t="s">
        <v>49</v>
      </c>
      <c r="S58" s="74">
        <v>3</v>
      </c>
      <c r="T58" s="74"/>
      <c r="U58" s="74">
        <v>6</v>
      </c>
      <c r="V58" s="77" t="s">
        <v>49</v>
      </c>
      <c r="W58" s="74">
        <v>4</v>
      </c>
      <c r="X58" s="74"/>
      <c r="Y58" s="74">
        <v>6</v>
      </c>
      <c r="Z58" s="77" t="s">
        <v>49</v>
      </c>
      <c r="AA58" s="74">
        <v>4</v>
      </c>
      <c r="AB58" s="74"/>
      <c r="AC58" s="74">
        <v>5</v>
      </c>
      <c r="AD58" s="77" t="s">
        <v>49</v>
      </c>
      <c r="AE58" s="74">
        <v>5</v>
      </c>
      <c r="AF58" s="74"/>
      <c r="AG58" s="74">
        <v>5</v>
      </c>
      <c r="AH58" s="77" t="s">
        <v>49</v>
      </c>
      <c r="AI58" s="74">
        <v>3</v>
      </c>
      <c r="AJ58" s="74"/>
      <c r="AK58" s="78">
        <f t="shared" si="9"/>
        <v>44</v>
      </c>
      <c r="AL58" s="79" t="s">
        <v>49</v>
      </c>
      <c r="AM58" s="78">
        <f t="shared" si="10"/>
        <v>24</v>
      </c>
      <c r="AN58" s="231"/>
      <c r="AO58" s="231">
        <v>2</v>
      </c>
      <c r="AP58" s="231" t="s">
        <v>659</v>
      </c>
      <c r="AQ58" s="231">
        <v>13</v>
      </c>
      <c r="AR58" s="231" t="s">
        <v>659</v>
      </c>
      <c r="AS58" s="231">
        <v>7</v>
      </c>
      <c r="AT58" s="231" t="s">
        <v>659</v>
      </c>
      <c r="AU58" s="231">
        <v>12</v>
      </c>
      <c r="AV58" s="231" t="s">
        <v>660</v>
      </c>
      <c r="AW58" s="78">
        <f t="shared" si="11"/>
        <v>34</v>
      </c>
      <c r="AX58" s="78" t="s">
        <v>69</v>
      </c>
      <c r="AY58" s="231" t="s">
        <v>141</v>
      </c>
    </row>
    <row r="59" spans="1:51" x14ac:dyDescent="0.25">
      <c r="A59" s="74">
        <v>3</v>
      </c>
      <c r="B59" s="84" t="s">
        <v>290</v>
      </c>
      <c r="C59" s="74" t="s">
        <v>136</v>
      </c>
      <c r="D59" s="75" t="s">
        <v>667</v>
      </c>
      <c r="E59" s="74">
        <v>5</v>
      </c>
      <c r="F59" s="77" t="s">
        <v>49</v>
      </c>
      <c r="G59" s="74">
        <v>2</v>
      </c>
      <c r="H59" s="77"/>
      <c r="I59" s="77">
        <v>3</v>
      </c>
      <c r="J59" s="77" t="s">
        <v>49</v>
      </c>
      <c r="K59" s="77">
        <v>2</v>
      </c>
      <c r="L59" s="77"/>
      <c r="M59" s="77">
        <v>6</v>
      </c>
      <c r="N59" s="77" t="s">
        <v>49</v>
      </c>
      <c r="O59" s="74">
        <v>1</v>
      </c>
      <c r="P59" s="74"/>
      <c r="Q59" s="74">
        <v>6</v>
      </c>
      <c r="R59" s="77" t="s">
        <v>49</v>
      </c>
      <c r="S59" s="74">
        <v>3</v>
      </c>
      <c r="T59" s="74"/>
      <c r="U59" s="74">
        <v>5</v>
      </c>
      <c r="V59" s="77" t="s">
        <v>49</v>
      </c>
      <c r="W59" s="74">
        <v>4</v>
      </c>
      <c r="X59" s="74"/>
      <c r="Y59" s="74">
        <v>6</v>
      </c>
      <c r="Z59" s="77" t="s">
        <v>49</v>
      </c>
      <c r="AA59" s="74">
        <v>4</v>
      </c>
      <c r="AB59" s="74"/>
      <c r="AC59" s="74">
        <v>4</v>
      </c>
      <c r="AD59" s="77" t="s">
        <v>49</v>
      </c>
      <c r="AE59" s="74">
        <v>4</v>
      </c>
      <c r="AF59" s="74"/>
      <c r="AG59" s="74">
        <v>6</v>
      </c>
      <c r="AH59" s="77" t="s">
        <v>49</v>
      </c>
      <c r="AI59" s="74">
        <v>3</v>
      </c>
      <c r="AJ59" s="74"/>
      <c r="AK59" s="78">
        <f t="shared" si="9"/>
        <v>41</v>
      </c>
      <c r="AL59" s="79" t="s">
        <v>49</v>
      </c>
      <c r="AM59" s="78">
        <f t="shared" si="10"/>
        <v>23</v>
      </c>
      <c r="AN59" s="231"/>
      <c r="AO59" s="231">
        <v>2</v>
      </c>
      <c r="AP59" s="231" t="s">
        <v>659</v>
      </c>
      <c r="AQ59" s="231">
        <v>11</v>
      </c>
      <c r="AR59" s="231" t="s">
        <v>659</v>
      </c>
      <c r="AS59" s="231">
        <v>4</v>
      </c>
      <c r="AT59" s="231" t="s">
        <v>659</v>
      </c>
      <c r="AU59" s="231">
        <v>14</v>
      </c>
      <c r="AV59" s="231" t="s">
        <v>660</v>
      </c>
      <c r="AW59" s="78">
        <f t="shared" si="11"/>
        <v>31</v>
      </c>
      <c r="AX59" s="78" t="s">
        <v>69</v>
      </c>
      <c r="AY59" s="74"/>
    </row>
    <row r="60" spans="1:51" x14ac:dyDescent="0.25">
      <c r="A60" s="74">
        <v>4</v>
      </c>
      <c r="B60" s="232" t="s">
        <v>81</v>
      </c>
      <c r="C60" s="74" t="s">
        <v>136</v>
      </c>
      <c r="D60" s="75" t="s">
        <v>667</v>
      </c>
      <c r="E60" s="74">
        <v>3</v>
      </c>
      <c r="F60" s="77" t="s">
        <v>49</v>
      </c>
      <c r="G60" s="74">
        <v>2</v>
      </c>
      <c r="H60" s="77"/>
      <c r="I60" s="77">
        <v>5</v>
      </c>
      <c r="J60" s="77" t="s">
        <v>49</v>
      </c>
      <c r="K60" s="77">
        <v>2</v>
      </c>
      <c r="L60" s="77"/>
      <c r="M60" s="77">
        <v>6</v>
      </c>
      <c r="N60" s="77" t="s">
        <v>49</v>
      </c>
      <c r="O60" s="74">
        <v>1</v>
      </c>
      <c r="P60" s="74"/>
      <c r="Q60" s="74">
        <v>6</v>
      </c>
      <c r="R60" s="77" t="s">
        <v>49</v>
      </c>
      <c r="S60" s="74">
        <v>3</v>
      </c>
      <c r="T60" s="74"/>
      <c r="U60" s="74">
        <v>4</v>
      </c>
      <c r="V60" s="77" t="s">
        <v>49</v>
      </c>
      <c r="W60" s="74">
        <v>2</v>
      </c>
      <c r="X60" s="74"/>
      <c r="Y60" s="74">
        <v>6</v>
      </c>
      <c r="Z60" s="77" t="s">
        <v>49</v>
      </c>
      <c r="AA60" s="74">
        <v>4</v>
      </c>
      <c r="AB60" s="74"/>
      <c r="AC60" s="74">
        <v>5</v>
      </c>
      <c r="AD60" s="77" t="s">
        <v>49</v>
      </c>
      <c r="AE60" s="74">
        <v>5</v>
      </c>
      <c r="AF60" s="74"/>
      <c r="AG60" s="74">
        <v>5</v>
      </c>
      <c r="AH60" s="77" t="s">
        <v>49</v>
      </c>
      <c r="AI60" s="74">
        <v>3</v>
      </c>
      <c r="AJ60" s="74"/>
      <c r="AK60" s="78">
        <f t="shared" si="9"/>
        <v>40</v>
      </c>
      <c r="AL60" s="79" t="s">
        <v>49</v>
      </c>
      <c r="AM60" s="78">
        <f t="shared" si="10"/>
        <v>22</v>
      </c>
      <c r="AN60" s="231"/>
      <c r="AO60" s="231">
        <v>6</v>
      </c>
      <c r="AP60" s="231" t="s">
        <v>659</v>
      </c>
      <c r="AQ60" s="231">
        <v>11</v>
      </c>
      <c r="AR60" s="231" t="s">
        <v>659</v>
      </c>
      <c r="AS60" s="231">
        <v>10</v>
      </c>
      <c r="AT60" s="231" t="s">
        <v>659</v>
      </c>
      <c r="AU60" s="231">
        <v>9</v>
      </c>
      <c r="AV60" s="231" t="s">
        <v>660</v>
      </c>
      <c r="AW60" s="78">
        <f t="shared" si="11"/>
        <v>36</v>
      </c>
      <c r="AX60" s="78" t="s">
        <v>69</v>
      </c>
      <c r="AY60" s="74"/>
    </row>
    <row r="61" spans="1:51" x14ac:dyDescent="0.25">
      <c r="A61" s="74">
        <v>5</v>
      </c>
      <c r="B61" s="232" t="s">
        <v>75</v>
      </c>
      <c r="C61" s="74" t="s">
        <v>136</v>
      </c>
      <c r="D61" s="75" t="s">
        <v>667</v>
      </c>
      <c r="E61" s="74">
        <v>5</v>
      </c>
      <c r="F61" s="77" t="s">
        <v>49</v>
      </c>
      <c r="G61" s="74">
        <v>2</v>
      </c>
      <c r="H61" s="77"/>
      <c r="I61" s="77">
        <v>5</v>
      </c>
      <c r="J61" s="77" t="s">
        <v>49</v>
      </c>
      <c r="K61" s="77">
        <v>2</v>
      </c>
      <c r="L61" s="77"/>
      <c r="M61" s="77">
        <v>5</v>
      </c>
      <c r="N61" s="77" t="s">
        <v>49</v>
      </c>
      <c r="O61" s="74">
        <v>1</v>
      </c>
      <c r="P61" s="74"/>
      <c r="Q61" s="74">
        <v>4</v>
      </c>
      <c r="R61" s="77" t="s">
        <v>49</v>
      </c>
      <c r="S61" s="74">
        <v>2</v>
      </c>
      <c r="T61" s="74"/>
      <c r="U61" s="74">
        <v>4</v>
      </c>
      <c r="V61" s="77" t="s">
        <v>49</v>
      </c>
      <c r="W61" s="74">
        <v>3</v>
      </c>
      <c r="X61" s="74"/>
      <c r="Y61" s="74">
        <v>4</v>
      </c>
      <c r="Z61" s="77" t="s">
        <v>49</v>
      </c>
      <c r="AA61" s="74">
        <v>3</v>
      </c>
      <c r="AB61" s="74"/>
      <c r="AC61" s="74">
        <v>3</v>
      </c>
      <c r="AD61" s="77" t="s">
        <v>49</v>
      </c>
      <c r="AE61" s="74">
        <v>3</v>
      </c>
      <c r="AF61" s="74"/>
      <c r="AG61" s="74">
        <v>5</v>
      </c>
      <c r="AH61" s="77" t="s">
        <v>49</v>
      </c>
      <c r="AI61" s="74">
        <v>2</v>
      </c>
      <c r="AJ61" s="74"/>
      <c r="AK61" s="78">
        <f t="shared" si="9"/>
        <v>35</v>
      </c>
      <c r="AL61" s="79" t="s">
        <v>49</v>
      </c>
      <c r="AM61" s="78">
        <f t="shared" si="10"/>
        <v>18</v>
      </c>
      <c r="AN61" s="231"/>
      <c r="AO61" s="231">
        <v>10</v>
      </c>
      <c r="AP61" s="231" t="s">
        <v>659</v>
      </c>
      <c r="AQ61" s="231">
        <v>8</v>
      </c>
      <c r="AR61" s="231" t="s">
        <v>659</v>
      </c>
      <c r="AS61" s="231">
        <v>5</v>
      </c>
      <c r="AT61" s="231" t="s">
        <v>659</v>
      </c>
      <c r="AU61" s="231">
        <v>13</v>
      </c>
      <c r="AV61" s="231" t="s">
        <v>660</v>
      </c>
      <c r="AW61" s="78">
        <f t="shared" si="11"/>
        <v>36</v>
      </c>
      <c r="AX61" s="78" t="s">
        <v>69</v>
      </c>
      <c r="AY61" s="74"/>
    </row>
    <row r="62" spans="1:51" x14ac:dyDescent="0.25">
      <c r="A62" s="74">
        <v>6</v>
      </c>
      <c r="B62" s="84" t="s">
        <v>78</v>
      </c>
      <c r="C62" s="74" t="s">
        <v>136</v>
      </c>
      <c r="D62" s="75" t="s">
        <v>667</v>
      </c>
      <c r="E62" s="74">
        <v>4</v>
      </c>
      <c r="F62" s="77" t="s">
        <v>49</v>
      </c>
      <c r="G62" s="74">
        <v>2</v>
      </c>
      <c r="H62" s="77"/>
      <c r="I62" s="77">
        <v>5</v>
      </c>
      <c r="J62" s="77" t="s">
        <v>49</v>
      </c>
      <c r="K62" s="77">
        <v>2</v>
      </c>
      <c r="L62" s="77"/>
      <c r="M62" s="77">
        <v>6</v>
      </c>
      <c r="N62" s="77" t="s">
        <v>49</v>
      </c>
      <c r="O62" s="74">
        <v>1</v>
      </c>
      <c r="P62" s="74"/>
      <c r="Q62" s="74">
        <v>6</v>
      </c>
      <c r="R62" s="77" t="s">
        <v>49</v>
      </c>
      <c r="S62" s="74">
        <v>3</v>
      </c>
      <c r="T62" s="74"/>
      <c r="U62" s="74">
        <v>2</v>
      </c>
      <c r="V62" s="77" t="s">
        <v>49</v>
      </c>
      <c r="W62" s="74">
        <v>1</v>
      </c>
      <c r="X62" s="74"/>
      <c r="Y62" s="74">
        <v>3</v>
      </c>
      <c r="Z62" s="77" t="s">
        <v>49</v>
      </c>
      <c r="AA62" s="74">
        <v>3</v>
      </c>
      <c r="AB62" s="74"/>
      <c r="AC62" s="74">
        <v>3</v>
      </c>
      <c r="AD62" s="77" t="s">
        <v>49</v>
      </c>
      <c r="AE62" s="74">
        <v>3</v>
      </c>
      <c r="AF62" s="74"/>
      <c r="AG62" s="74">
        <v>5</v>
      </c>
      <c r="AH62" s="77" t="s">
        <v>49</v>
      </c>
      <c r="AI62" s="74">
        <v>3</v>
      </c>
      <c r="AJ62" s="74"/>
      <c r="AK62" s="78">
        <f t="shared" si="9"/>
        <v>34</v>
      </c>
      <c r="AL62" s="79" t="s">
        <v>49</v>
      </c>
      <c r="AM62" s="78">
        <f t="shared" si="10"/>
        <v>18</v>
      </c>
      <c r="AN62" s="231"/>
      <c r="AO62" s="231">
        <v>4</v>
      </c>
      <c r="AP62" s="231" t="s">
        <v>659</v>
      </c>
      <c r="AQ62" s="231">
        <v>9</v>
      </c>
      <c r="AR62" s="231" t="s">
        <v>659</v>
      </c>
      <c r="AS62" s="231">
        <v>7</v>
      </c>
      <c r="AT62" s="231" t="s">
        <v>659</v>
      </c>
      <c r="AU62" s="231">
        <v>9</v>
      </c>
      <c r="AV62" s="231" t="s">
        <v>660</v>
      </c>
      <c r="AW62" s="78">
        <f t="shared" si="11"/>
        <v>29</v>
      </c>
      <c r="AX62" s="78" t="s">
        <v>69</v>
      </c>
      <c r="AY62" s="74"/>
    </row>
    <row r="63" spans="1:51" x14ac:dyDescent="0.25">
      <c r="A63" s="74">
        <v>7</v>
      </c>
      <c r="B63" s="84" t="s">
        <v>159</v>
      </c>
      <c r="C63" s="74" t="s">
        <v>135</v>
      </c>
      <c r="D63" s="75" t="s">
        <v>667</v>
      </c>
      <c r="E63" s="74">
        <v>2</v>
      </c>
      <c r="F63" s="77" t="s">
        <v>49</v>
      </c>
      <c r="G63" s="74">
        <v>2</v>
      </c>
      <c r="H63" s="77"/>
      <c r="I63" s="77">
        <v>5</v>
      </c>
      <c r="J63" s="77" t="s">
        <v>49</v>
      </c>
      <c r="K63" s="77">
        <v>2</v>
      </c>
      <c r="L63" s="77"/>
      <c r="M63" s="77">
        <v>5</v>
      </c>
      <c r="N63" s="77" t="s">
        <v>49</v>
      </c>
      <c r="O63" s="74">
        <v>1</v>
      </c>
      <c r="P63" s="74"/>
      <c r="Q63" s="74">
        <v>0</v>
      </c>
      <c r="R63" s="77" t="s">
        <v>49</v>
      </c>
      <c r="S63" s="74">
        <v>0</v>
      </c>
      <c r="T63" s="74"/>
      <c r="U63" s="74">
        <v>4</v>
      </c>
      <c r="V63" s="77" t="s">
        <v>49</v>
      </c>
      <c r="W63" s="74">
        <v>4</v>
      </c>
      <c r="X63" s="74"/>
      <c r="Y63" s="74">
        <v>5</v>
      </c>
      <c r="Z63" s="77" t="s">
        <v>49</v>
      </c>
      <c r="AA63" s="74">
        <v>3</v>
      </c>
      <c r="AB63" s="74"/>
      <c r="AC63" s="74">
        <v>2</v>
      </c>
      <c r="AD63" s="77" t="s">
        <v>49</v>
      </c>
      <c r="AE63" s="74">
        <v>2</v>
      </c>
      <c r="AF63" s="74"/>
      <c r="AG63" s="74">
        <v>6</v>
      </c>
      <c r="AH63" s="77" t="s">
        <v>49</v>
      </c>
      <c r="AI63" s="74">
        <v>3</v>
      </c>
      <c r="AJ63" s="74"/>
      <c r="AK63" s="78">
        <f t="shared" si="9"/>
        <v>29</v>
      </c>
      <c r="AL63" s="79" t="s">
        <v>49</v>
      </c>
      <c r="AM63" s="78">
        <f t="shared" si="10"/>
        <v>17</v>
      </c>
      <c r="AN63" s="231"/>
      <c r="AO63" s="231">
        <v>4</v>
      </c>
      <c r="AP63" s="231" t="s">
        <v>659</v>
      </c>
      <c r="AQ63" s="231">
        <v>2</v>
      </c>
      <c r="AR63" s="231" t="s">
        <v>659</v>
      </c>
      <c r="AS63" s="231">
        <v>0</v>
      </c>
      <c r="AT63" s="231" t="s">
        <v>659</v>
      </c>
      <c r="AU63" s="231">
        <v>15</v>
      </c>
      <c r="AV63" s="231" t="s">
        <v>660</v>
      </c>
      <c r="AW63" s="78">
        <f t="shared" si="11"/>
        <v>21</v>
      </c>
      <c r="AX63" s="78" t="s">
        <v>69</v>
      </c>
      <c r="AY63" s="74"/>
    </row>
    <row r="64" spans="1:51" x14ac:dyDescent="0.25">
      <c r="A64" s="70"/>
      <c r="B64" s="87"/>
      <c r="D64" s="215"/>
      <c r="F64" s="71"/>
      <c r="H64" s="71"/>
      <c r="I64" s="71"/>
      <c r="J64" s="71"/>
      <c r="K64" s="71"/>
      <c r="L64" s="71"/>
      <c r="M64" s="71"/>
      <c r="N64" s="71"/>
      <c r="R64" s="71"/>
      <c r="V64" s="71"/>
      <c r="Z64" s="71"/>
      <c r="AD64" s="71"/>
      <c r="AH64" s="71"/>
      <c r="AK64" s="83"/>
      <c r="AL64" s="73"/>
      <c r="AM64" s="83"/>
      <c r="AN64" s="83"/>
      <c r="AO64" s="83"/>
      <c r="AP64" s="215"/>
    </row>
    <row r="65" spans="1:51" ht="15.75" thickBot="1" x14ac:dyDescent="0.3">
      <c r="A65" s="85" t="s">
        <v>129</v>
      </c>
      <c r="B65" s="85" t="s">
        <v>2</v>
      </c>
      <c r="C65" s="85" t="s">
        <v>3</v>
      </c>
      <c r="D65" s="86" t="s">
        <v>67</v>
      </c>
      <c r="E65" s="86"/>
      <c r="F65" s="86"/>
      <c r="G65" s="86"/>
      <c r="H65" s="86"/>
      <c r="I65" s="86"/>
      <c r="J65" s="86"/>
      <c r="K65" s="86"/>
      <c r="L65" s="86"/>
      <c r="M65" s="86"/>
      <c r="N65" s="86"/>
      <c r="O65" s="86"/>
      <c r="P65" s="86"/>
      <c r="Q65" s="86"/>
      <c r="R65" s="86"/>
      <c r="S65" s="86"/>
      <c r="T65" s="86"/>
      <c r="U65" s="86"/>
      <c r="V65" s="86"/>
      <c r="W65" s="86"/>
      <c r="X65" s="86" t="s">
        <v>130</v>
      </c>
      <c r="Y65" s="86"/>
      <c r="Z65" s="86"/>
      <c r="AA65" s="86"/>
      <c r="AB65" s="86"/>
      <c r="AC65" s="86"/>
      <c r="AD65" s="86"/>
      <c r="AE65" s="86"/>
      <c r="AF65" s="86"/>
      <c r="AG65" s="86"/>
      <c r="AH65" s="86"/>
      <c r="AI65" s="86"/>
      <c r="AJ65" s="86"/>
      <c r="AK65" s="86"/>
      <c r="AL65" s="86"/>
      <c r="AM65" s="86"/>
      <c r="AN65" s="86"/>
      <c r="AO65" s="86"/>
      <c r="AP65" s="86"/>
      <c r="AQ65" s="85"/>
      <c r="AR65" s="85"/>
      <c r="AS65" s="85"/>
      <c r="AT65" s="85"/>
      <c r="AU65" s="85"/>
      <c r="AV65" s="85"/>
      <c r="AW65" s="85"/>
      <c r="AX65" s="85"/>
      <c r="AY65" s="86" t="s">
        <v>131</v>
      </c>
    </row>
    <row r="66" spans="1:51" ht="15.75" thickTop="1" x14ac:dyDescent="0.25">
      <c r="A66" s="74">
        <v>1</v>
      </c>
      <c r="B66" s="84" t="s">
        <v>82</v>
      </c>
      <c r="C66" s="74" t="s">
        <v>132</v>
      </c>
      <c r="D66" s="75" t="s">
        <v>152</v>
      </c>
      <c r="E66" s="74">
        <v>6</v>
      </c>
      <c r="F66" s="77" t="s">
        <v>49</v>
      </c>
      <c r="G66" s="74">
        <v>2</v>
      </c>
      <c r="H66" s="77"/>
      <c r="I66" s="77">
        <v>6</v>
      </c>
      <c r="J66" s="77" t="s">
        <v>49</v>
      </c>
      <c r="K66" s="77">
        <v>2</v>
      </c>
      <c r="L66" s="77"/>
      <c r="M66" s="77">
        <v>6</v>
      </c>
      <c r="N66" s="77" t="s">
        <v>49</v>
      </c>
      <c r="O66" s="74">
        <v>1</v>
      </c>
      <c r="P66" s="74"/>
      <c r="Q66" s="74">
        <v>6</v>
      </c>
      <c r="R66" s="77" t="s">
        <v>49</v>
      </c>
      <c r="S66" s="74">
        <v>3</v>
      </c>
      <c r="T66" s="74"/>
      <c r="U66" s="74">
        <v>5</v>
      </c>
      <c r="V66" s="77" t="s">
        <v>49</v>
      </c>
      <c r="W66" s="74">
        <v>4</v>
      </c>
      <c r="X66" s="74"/>
      <c r="Y66" s="74">
        <v>5</v>
      </c>
      <c r="Z66" s="77" t="s">
        <v>49</v>
      </c>
      <c r="AA66" s="74">
        <v>3</v>
      </c>
      <c r="AB66" s="74"/>
      <c r="AC66" s="74">
        <v>6</v>
      </c>
      <c r="AD66" s="77" t="s">
        <v>49</v>
      </c>
      <c r="AE66" s="74">
        <v>6</v>
      </c>
      <c r="AF66" s="74"/>
      <c r="AG66" s="74">
        <v>6</v>
      </c>
      <c r="AH66" s="77" t="s">
        <v>49</v>
      </c>
      <c r="AI66" s="74">
        <v>3</v>
      </c>
      <c r="AJ66" s="74"/>
      <c r="AK66" s="78">
        <f>SUM(AG66+AC66+Y66+U66+Q66+M66+I66+E66)</f>
        <v>46</v>
      </c>
      <c r="AL66" s="79" t="s">
        <v>49</v>
      </c>
      <c r="AM66" s="78">
        <f>SUM(AI66+AE66+AA66+W66+S66+O66+K66+G66)</f>
        <v>24</v>
      </c>
      <c r="AN66" s="231"/>
      <c r="AO66" s="231">
        <v>5</v>
      </c>
      <c r="AP66" s="231" t="s">
        <v>659</v>
      </c>
      <c r="AQ66" s="231">
        <v>12</v>
      </c>
      <c r="AR66" s="231" t="s">
        <v>659</v>
      </c>
      <c r="AS66" s="231">
        <v>6</v>
      </c>
      <c r="AT66" s="231" t="s">
        <v>659</v>
      </c>
      <c r="AU66" s="231">
        <v>12</v>
      </c>
      <c r="AV66" s="231" t="s">
        <v>660</v>
      </c>
      <c r="AW66" s="78">
        <f>SUM(AO66+AQ66+AS66+AU66)</f>
        <v>35</v>
      </c>
      <c r="AX66" s="78" t="s">
        <v>69</v>
      </c>
      <c r="AY66" s="231" t="s">
        <v>141</v>
      </c>
    </row>
    <row r="67" spans="1:51" x14ac:dyDescent="0.25">
      <c r="A67" s="74">
        <v>2</v>
      </c>
      <c r="B67" s="84" t="s">
        <v>151</v>
      </c>
      <c r="C67" s="74" t="s">
        <v>132</v>
      </c>
      <c r="D67" s="75" t="s">
        <v>152</v>
      </c>
      <c r="E67" s="74">
        <v>4</v>
      </c>
      <c r="F67" s="77" t="s">
        <v>49</v>
      </c>
      <c r="G67" s="74">
        <v>2</v>
      </c>
      <c r="H67" s="77"/>
      <c r="I67" s="77">
        <v>3</v>
      </c>
      <c r="J67" s="77" t="s">
        <v>49</v>
      </c>
      <c r="K67" s="77">
        <v>2</v>
      </c>
      <c r="L67" s="77"/>
      <c r="M67" s="77">
        <v>6</v>
      </c>
      <c r="N67" s="77" t="s">
        <v>49</v>
      </c>
      <c r="O67" s="74">
        <v>1</v>
      </c>
      <c r="P67" s="74"/>
      <c r="Q67" s="74">
        <v>5</v>
      </c>
      <c r="R67" s="77" t="s">
        <v>49</v>
      </c>
      <c r="S67" s="74">
        <v>2</v>
      </c>
      <c r="T67" s="74"/>
      <c r="U67" s="74">
        <v>6</v>
      </c>
      <c r="V67" s="77" t="s">
        <v>49</v>
      </c>
      <c r="W67" s="74">
        <v>4</v>
      </c>
      <c r="X67" s="74"/>
      <c r="Y67" s="74">
        <v>6</v>
      </c>
      <c r="Z67" s="77" t="s">
        <v>49</v>
      </c>
      <c r="AA67" s="74">
        <v>4</v>
      </c>
      <c r="AB67" s="74"/>
      <c r="AC67" s="74">
        <v>4</v>
      </c>
      <c r="AD67" s="77" t="s">
        <v>49</v>
      </c>
      <c r="AE67" s="74">
        <v>4</v>
      </c>
      <c r="AF67" s="74"/>
      <c r="AG67" s="74">
        <v>6</v>
      </c>
      <c r="AH67" s="77" t="s">
        <v>49</v>
      </c>
      <c r="AI67" s="74">
        <v>3</v>
      </c>
      <c r="AJ67" s="74"/>
      <c r="AK67" s="78">
        <f>SUM(AG67+AC67+Y67+U67+Q67+M67+I67+E67)</f>
        <v>40</v>
      </c>
      <c r="AL67" s="79" t="s">
        <v>49</v>
      </c>
      <c r="AM67" s="78">
        <f>SUM(AI67+AE67+AA67+W67+S67+O67+K67+G67)</f>
        <v>22</v>
      </c>
      <c r="AN67" s="231"/>
      <c r="AO67" s="231">
        <v>3</v>
      </c>
      <c r="AP67" s="231" t="s">
        <v>659</v>
      </c>
      <c r="AQ67" s="231">
        <v>10</v>
      </c>
      <c r="AR67" s="231" t="s">
        <v>659</v>
      </c>
      <c r="AS67" s="231">
        <v>8</v>
      </c>
      <c r="AT67" s="231" t="s">
        <v>659</v>
      </c>
      <c r="AU67" s="231">
        <v>18</v>
      </c>
      <c r="AV67" s="231" t="s">
        <v>660</v>
      </c>
      <c r="AW67" s="78">
        <f>SUM(AO67+AQ67+AS67+AU67)</f>
        <v>39</v>
      </c>
      <c r="AX67" s="78" t="s">
        <v>69</v>
      </c>
      <c r="AY67" s="74"/>
    </row>
    <row r="68" spans="1:51" x14ac:dyDescent="0.25">
      <c r="A68" s="87"/>
      <c r="B68" s="82"/>
      <c r="C68" s="87"/>
      <c r="D68" s="118"/>
      <c r="E68" s="87"/>
      <c r="F68" s="233"/>
      <c r="G68" s="87"/>
      <c r="H68" s="233"/>
      <c r="I68" s="233"/>
      <c r="J68" s="233"/>
      <c r="K68" s="233"/>
      <c r="L68" s="233"/>
      <c r="M68" s="233"/>
      <c r="N68" s="233"/>
      <c r="O68" s="87"/>
      <c r="P68" s="87"/>
      <c r="Q68" s="87"/>
      <c r="R68" s="233"/>
      <c r="S68" s="87"/>
      <c r="T68" s="87"/>
      <c r="U68" s="87"/>
      <c r="V68" s="233"/>
      <c r="W68" s="87"/>
      <c r="X68" s="87"/>
      <c r="Y68" s="87"/>
      <c r="Z68" s="233"/>
      <c r="AA68" s="87"/>
      <c r="AB68" s="87"/>
      <c r="AC68" s="87"/>
      <c r="AD68" s="233"/>
      <c r="AE68" s="87"/>
      <c r="AF68" s="87"/>
      <c r="AG68" s="87"/>
      <c r="AH68" s="233"/>
      <c r="AI68" s="87"/>
      <c r="AJ68" s="87"/>
      <c r="AK68" s="224"/>
      <c r="AL68" s="234"/>
      <c r="AM68" s="224"/>
      <c r="AN68" s="224"/>
      <c r="AO68" s="224"/>
      <c r="AP68" s="118"/>
      <c r="AQ68" s="87"/>
      <c r="AR68" s="87"/>
      <c r="AS68" s="87"/>
      <c r="AT68" s="87"/>
      <c r="AU68" s="87"/>
      <c r="AV68" s="87"/>
      <c r="AW68" s="87"/>
      <c r="AX68" s="87"/>
      <c r="AY68" s="87"/>
    </row>
    <row r="69" spans="1:51" ht="15.75" thickBot="1" x14ac:dyDescent="0.3">
      <c r="A69" s="85" t="s">
        <v>129</v>
      </c>
      <c r="B69" s="85" t="s">
        <v>2</v>
      </c>
      <c r="C69" s="85" t="s">
        <v>3</v>
      </c>
      <c r="D69" s="86" t="s">
        <v>67</v>
      </c>
      <c r="E69" s="86"/>
      <c r="F69" s="86"/>
      <c r="G69" s="86"/>
      <c r="H69" s="86"/>
      <c r="I69" s="86"/>
      <c r="J69" s="86"/>
      <c r="K69" s="86"/>
      <c r="L69" s="86"/>
      <c r="M69" s="86"/>
      <c r="N69" s="86"/>
      <c r="O69" s="86"/>
      <c r="P69" s="86"/>
      <c r="Q69" s="86"/>
      <c r="R69" s="86"/>
      <c r="S69" s="86"/>
      <c r="T69" s="86"/>
      <c r="U69" s="86"/>
      <c r="V69" s="86"/>
      <c r="W69" s="86"/>
      <c r="X69" s="86" t="s">
        <v>130</v>
      </c>
      <c r="Y69" s="86"/>
      <c r="Z69" s="86"/>
      <c r="AA69" s="86"/>
      <c r="AB69" s="86"/>
      <c r="AC69" s="86"/>
      <c r="AD69" s="86"/>
      <c r="AE69" s="86"/>
      <c r="AF69" s="86"/>
      <c r="AG69" s="86"/>
      <c r="AH69" s="86"/>
      <c r="AI69" s="86"/>
      <c r="AJ69" s="86"/>
      <c r="AK69" s="86"/>
      <c r="AL69" s="86"/>
      <c r="AM69" s="86"/>
      <c r="AN69" s="86"/>
      <c r="AO69" s="86"/>
      <c r="AP69" s="86"/>
      <c r="AQ69" s="85"/>
      <c r="AR69" s="85"/>
      <c r="AS69" s="85"/>
      <c r="AT69" s="85"/>
      <c r="AU69" s="85"/>
      <c r="AV69" s="85"/>
      <c r="AW69" s="85"/>
      <c r="AX69" s="85"/>
      <c r="AY69" s="86" t="s">
        <v>131</v>
      </c>
    </row>
    <row r="70" spans="1:51" ht="15.75" thickTop="1" x14ac:dyDescent="0.25">
      <c r="A70" s="74">
        <v>1</v>
      </c>
      <c r="B70" s="84" t="s">
        <v>148</v>
      </c>
      <c r="C70" s="74" t="s">
        <v>135</v>
      </c>
      <c r="D70" s="75" t="s">
        <v>149</v>
      </c>
      <c r="E70" s="74">
        <v>6</v>
      </c>
      <c r="F70" s="77" t="s">
        <v>49</v>
      </c>
      <c r="G70" s="74">
        <v>2</v>
      </c>
      <c r="H70" s="77"/>
      <c r="I70" s="77">
        <v>6</v>
      </c>
      <c r="J70" s="77" t="s">
        <v>49</v>
      </c>
      <c r="K70" s="77">
        <v>2</v>
      </c>
      <c r="L70" s="77"/>
      <c r="M70" s="77">
        <v>6</v>
      </c>
      <c r="N70" s="77" t="s">
        <v>49</v>
      </c>
      <c r="O70" s="74">
        <v>1</v>
      </c>
      <c r="P70" s="74"/>
      <c r="Q70" s="74">
        <v>5</v>
      </c>
      <c r="R70" s="77" t="s">
        <v>49</v>
      </c>
      <c r="S70" s="74">
        <v>3</v>
      </c>
      <c r="T70" s="74"/>
      <c r="U70" s="74">
        <v>4</v>
      </c>
      <c r="V70" s="77" t="s">
        <v>49</v>
      </c>
      <c r="W70" s="74">
        <v>3</v>
      </c>
      <c r="X70" s="74"/>
      <c r="Y70" s="74">
        <v>5</v>
      </c>
      <c r="Z70" s="77" t="s">
        <v>49</v>
      </c>
      <c r="AA70" s="74">
        <v>4</v>
      </c>
      <c r="AB70" s="74"/>
      <c r="AC70" s="74">
        <v>5</v>
      </c>
      <c r="AD70" s="77" t="s">
        <v>49</v>
      </c>
      <c r="AE70" s="74">
        <v>5</v>
      </c>
      <c r="AF70" s="74"/>
      <c r="AG70" s="74">
        <v>5</v>
      </c>
      <c r="AH70" s="77" t="s">
        <v>49</v>
      </c>
      <c r="AI70" s="74">
        <v>3</v>
      </c>
      <c r="AJ70" s="74"/>
      <c r="AK70" s="78">
        <f>SUM(AG70+AC70+Y70+U70+Q70+M70+I70+E70)</f>
        <v>42</v>
      </c>
      <c r="AL70" s="79" t="s">
        <v>49</v>
      </c>
      <c r="AM70" s="78">
        <f>SUM(AI70+AE70+AA70+W70+S70+O70+K70+G70)</f>
        <v>23</v>
      </c>
      <c r="AN70" s="231"/>
      <c r="AO70" s="231">
        <v>6</v>
      </c>
      <c r="AP70" s="231" t="s">
        <v>659</v>
      </c>
      <c r="AQ70" s="231">
        <v>5</v>
      </c>
      <c r="AR70" s="231" t="s">
        <v>659</v>
      </c>
      <c r="AS70" s="231">
        <v>7</v>
      </c>
      <c r="AT70" s="231" t="s">
        <v>659</v>
      </c>
      <c r="AU70" s="231">
        <v>2</v>
      </c>
      <c r="AV70" s="231" t="s">
        <v>660</v>
      </c>
      <c r="AW70" s="78">
        <f>SUM(AO70+AQ70+AS70+AU70)</f>
        <v>20</v>
      </c>
      <c r="AX70" s="78" t="s">
        <v>69</v>
      </c>
      <c r="AY70" s="74"/>
    </row>
    <row r="71" spans="1:51" x14ac:dyDescent="0.25">
      <c r="A71" s="74">
        <v>2</v>
      </c>
      <c r="B71" s="84" t="s">
        <v>485</v>
      </c>
      <c r="C71" s="74" t="s">
        <v>132</v>
      </c>
      <c r="D71" s="75" t="s">
        <v>149</v>
      </c>
      <c r="E71" s="74">
        <v>5</v>
      </c>
      <c r="F71" s="77" t="s">
        <v>49</v>
      </c>
      <c r="G71" s="74">
        <v>2</v>
      </c>
      <c r="H71" s="77"/>
      <c r="I71" s="77">
        <v>4</v>
      </c>
      <c r="J71" s="77" t="s">
        <v>49</v>
      </c>
      <c r="K71" s="77">
        <v>2</v>
      </c>
      <c r="L71" s="77"/>
      <c r="M71" s="77">
        <v>5</v>
      </c>
      <c r="N71" s="77" t="s">
        <v>49</v>
      </c>
      <c r="O71" s="74">
        <v>1</v>
      </c>
      <c r="P71" s="74"/>
      <c r="Q71" s="74">
        <v>4</v>
      </c>
      <c r="R71" s="77" t="s">
        <v>49</v>
      </c>
      <c r="S71" s="74">
        <v>2</v>
      </c>
      <c r="T71" s="74"/>
      <c r="U71" s="74">
        <v>4</v>
      </c>
      <c r="V71" s="77" t="s">
        <v>49</v>
      </c>
      <c r="W71" s="74">
        <v>3</v>
      </c>
      <c r="X71" s="74"/>
      <c r="Y71" s="74">
        <v>5</v>
      </c>
      <c r="Z71" s="77" t="s">
        <v>49</v>
      </c>
      <c r="AA71" s="74">
        <v>3</v>
      </c>
      <c r="AB71" s="74"/>
      <c r="AC71" s="74">
        <v>4</v>
      </c>
      <c r="AD71" s="77" t="s">
        <v>49</v>
      </c>
      <c r="AE71" s="74">
        <v>4</v>
      </c>
      <c r="AF71" s="74"/>
      <c r="AG71" s="74">
        <v>4</v>
      </c>
      <c r="AH71" s="77" t="s">
        <v>49</v>
      </c>
      <c r="AI71" s="74">
        <v>3</v>
      </c>
      <c r="AJ71" s="74"/>
      <c r="AK71" s="78">
        <f>SUM(AG71+AC71+Y71+U71+Q71+M71+I71+E71)</f>
        <v>35</v>
      </c>
      <c r="AL71" s="79" t="s">
        <v>49</v>
      </c>
      <c r="AM71" s="78">
        <f>SUM(AI71+AE71+AA71+W71+S71+O71+K71+G71)</f>
        <v>20</v>
      </c>
      <c r="AN71" s="231"/>
      <c r="AO71" s="231">
        <v>5</v>
      </c>
      <c r="AP71" s="231" t="s">
        <v>659</v>
      </c>
      <c r="AQ71" s="231">
        <v>3</v>
      </c>
      <c r="AR71" s="231" t="s">
        <v>659</v>
      </c>
      <c r="AS71" s="231">
        <v>7</v>
      </c>
      <c r="AT71" s="231" t="s">
        <v>659</v>
      </c>
      <c r="AU71" s="231">
        <v>5</v>
      </c>
      <c r="AV71" s="231" t="s">
        <v>660</v>
      </c>
      <c r="AW71" s="78">
        <f>SUM(AO71+AQ71+AS71+AU71)</f>
        <v>20</v>
      </c>
      <c r="AX71" s="78" t="s">
        <v>69</v>
      </c>
      <c r="AY71" s="74"/>
    </row>
    <row r="72" spans="1:51" x14ac:dyDescent="0.25">
      <c r="A72" s="74">
        <v>3</v>
      </c>
      <c r="B72" s="84" t="s">
        <v>167</v>
      </c>
      <c r="C72" s="74" t="s">
        <v>135</v>
      </c>
      <c r="D72" s="75" t="s">
        <v>149</v>
      </c>
      <c r="E72" s="74">
        <v>4</v>
      </c>
      <c r="F72" s="77" t="s">
        <v>49</v>
      </c>
      <c r="G72" s="74">
        <v>2</v>
      </c>
      <c r="H72" s="77"/>
      <c r="I72" s="77">
        <v>3</v>
      </c>
      <c r="J72" s="77" t="s">
        <v>49</v>
      </c>
      <c r="K72" s="77">
        <v>2</v>
      </c>
      <c r="L72" s="77"/>
      <c r="M72" s="77">
        <v>4</v>
      </c>
      <c r="N72" s="77" t="s">
        <v>49</v>
      </c>
      <c r="O72" s="74">
        <v>1</v>
      </c>
      <c r="P72" s="74"/>
      <c r="Q72" s="74">
        <v>4</v>
      </c>
      <c r="R72" s="77" t="s">
        <v>49</v>
      </c>
      <c r="S72" s="74">
        <v>3</v>
      </c>
      <c r="T72" s="74"/>
      <c r="U72" s="74">
        <v>3</v>
      </c>
      <c r="V72" s="77" t="s">
        <v>49</v>
      </c>
      <c r="W72" s="74">
        <v>2</v>
      </c>
      <c r="X72" s="74"/>
      <c r="Y72" s="74">
        <v>3</v>
      </c>
      <c r="Z72" s="77" t="s">
        <v>49</v>
      </c>
      <c r="AA72" s="74">
        <v>3</v>
      </c>
      <c r="AB72" s="74"/>
      <c r="AC72" s="74">
        <v>5</v>
      </c>
      <c r="AD72" s="77" t="s">
        <v>49</v>
      </c>
      <c r="AE72" s="74">
        <v>5</v>
      </c>
      <c r="AF72" s="74"/>
      <c r="AG72" s="74">
        <v>4</v>
      </c>
      <c r="AH72" s="77" t="s">
        <v>49</v>
      </c>
      <c r="AI72" s="74">
        <v>2</v>
      </c>
      <c r="AJ72" s="74"/>
      <c r="AK72" s="78">
        <f>SUM(AG72+AC72+Y72+U72+Q72+M72+I72+E72)</f>
        <v>30</v>
      </c>
      <c r="AL72" s="79" t="s">
        <v>49</v>
      </c>
      <c r="AM72" s="78">
        <f>SUM(AI72+AE72+AA72+W72+S72+O72+K72+G72)</f>
        <v>20</v>
      </c>
      <c r="AN72" s="231"/>
      <c r="AO72" s="231">
        <v>5</v>
      </c>
      <c r="AP72" s="231" t="s">
        <v>659</v>
      </c>
      <c r="AQ72" s="231">
        <v>4</v>
      </c>
      <c r="AR72" s="231" t="s">
        <v>659</v>
      </c>
      <c r="AS72" s="231">
        <v>8</v>
      </c>
      <c r="AT72" s="231" t="s">
        <v>659</v>
      </c>
      <c r="AU72" s="231">
        <v>3</v>
      </c>
      <c r="AV72" s="231" t="s">
        <v>660</v>
      </c>
      <c r="AW72" s="78">
        <f>SUM(AO72+AQ72+AS72+AU72)</f>
        <v>20</v>
      </c>
      <c r="AX72" s="78" t="s">
        <v>69</v>
      </c>
      <c r="AY72" s="74"/>
    </row>
    <row r="73" spans="1:51" x14ac:dyDescent="0.25">
      <c r="A73" s="74">
        <v>4</v>
      </c>
      <c r="B73" s="232" t="s">
        <v>336</v>
      </c>
      <c r="C73" s="74" t="s">
        <v>138</v>
      </c>
      <c r="D73" s="75" t="s">
        <v>149</v>
      </c>
      <c r="E73" s="74">
        <v>2</v>
      </c>
      <c r="F73" s="77" t="s">
        <v>49</v>
      </c>
      <c r="G73" s="74">
        <v>1</v>
      </c>
      <c r="H73" s="77"/>
      <c r="I73" s="77">
        <v>2</v>
      </c>
      <c r="J73" s="77" t="s">
        <v>49</v>
      </c>
      <c r="K73" s="77">
        <v>1</v>
      </c>
      <c r="L73" s="77"/>
      <c r="M73" s="77">
        <v>3</v>
      </c>
      <c r="N73" s="77" t="s">
        <v>49</v>
      </c>
      <c r="O73" s="74">
        <v>1</v>
      </c>
      <c r="P73" s="74"/>
      <c r="Q73" s="74">
        <v>5</v>
      </c>
      <c r="R73" s="77" t="s">
        <v>49</v>
      </c>
      <c r="S73" s="74">
        <v>3</v>
      </c>
      <c r="T73" s="74"/>
      <c r="U73" s="74">
        <v>3</v>
      </c>
      <c r="V73" s="77" t="s">
        <v>49</v>
      </c>
      <c r="W73" s="74">
        <v>3</v>
      </c>
      <c r="X73" s="74"/>
      <c r="Y73" s="74">
        <v>2</v>
      </c>
      <c r="Z73" s="77" t="s">
        <v>49</v>
      </c>
      <c r="AA73" s="74">
        <v>2</v>
      </c>
      <c r="AB73" s="74"/>
      <c r="AC73" s="74">
        <v>4</v>
      </c>
      <c r="AD73" s="77" t="s">
        <v>49</v>
      </c>
      <c r="AE73" s="74">
        <v>4</v>
      </c>
      <c r="AF73" s="74"/>
      <c r="AG73" s="74">
        <v>3</v>
      </c>
      <c r="AH73" s="77" t="s">
        <v>49</v>
      </c>
      <c r="AI73" s="74">
        <v>2</v>
      </c>
      <c r="AJ73" s="74"/>
      <c r="AK73" s="78">
        <f>SUM(AG73+AC73+Y73+U73+Q73+M73+I73+E73)</f>
        <v>24</v>
      </c>
      <c r="AL73" s="79" t="s">
        <v>49</v>
      </c>
      <c r="AM73" s="78">
        <f>SUM(AI73+AE73+AA73+W73+S73+O73+K73+G73)</f>
        <v>17</v>
      </c>
      <c r="AN73" s="231"/>
      <c r="AO73" s="231">
        <v>0</v>
      </c>
      <c r="AP73" s="231" t="s">
        <v>659</v>
      </c>
      <c r="AQ73" s="231">
        <v>6</v>
      </c>
      <c r="AR73" s="231" t="s">
        <v>659</v>
      </c>
      <c r="AS73" s="231">
        <v>3</v>
      </c>
      <c r="AT73" s="231" t="s">
        <v>659</v>
      </c>
      <c r="AU73" s="231">
        <v>2</v>
      </c>
      <c r="AV73" s="231" t="s">
        <v>660</v>
      </c>
      <c r="AW73" s="78">
        <f>SUM(AO73+AQ73+AS73+AU73)</f>
        <v>11</v>
      </c>
      <c r="AX73" s="78" t="s">
        <v>69</v>
      </c>
      <c r="AY73" s="74"/>
    </row>
    <row r="74" spans="1:51" x14ac:dyDescent="0.25">
      <c r="A74" s="74">
        <v>5</v>
      </c>
      <c r="B74" s="232" t="s">
        <v>299</v>
      </c>
      <c r="C74" s="74" t="s">
        <v>138</v>
      </c>
      <c r="D74" s="75" t="s">
        <v>149</v>
      </c>
      <c r="E74" s="74">
        <v>1</v>
      </c>
      <c r="F74" s="77" t="s">
        <v>49</v>
      </c>
      <c r="G74" s="74">
        <v>1</v>
      </c>
      <c r="H74" s="77"/>
      <c r="I74" s="77">
        <v>1</v>
      </c>
      <c r="J74" s="77" t="s">
        <v>49</v>
      </c>
      <c r="K74" s="77">
        <v>1</v>
      </c>
      <c r="L74" s="77"/>
      <c r="M74" s="77">
        <v>6</v>
      </c>
      <c r="N74" s="77" t="s">
        <v>49</v>
      </c>
      <c r="O74" s="74">
        <v>1</v>
      </c>
      <c r="P74" s="74"/>
      <c r="Q74" s="74">
        <v>2</v>
      </c>
      <c r="R74" s="77" t="s">
        <v>49</v>
      </c>
      <c r="S74" s="74">
        <v>1</v>
      </c>
      <c r="T74" s="74"/>
      <c r="U74" s="74">
        <v>4</v>
      </c>
      <c r="V74" s="77" t="s">
        <v>49</v>
      </c>
      <c r="W74" s="74">
        <v>3</v>
      </c>
      <c r="X74" s="74"/>
      <c r="Y74" s="74">
        <v>1</v>
      </c>
      <c r="Z74" s="77" t="s">
        <v>49</v>
      </c>
      <c r="AA74" s="74">
        <v>1</v>
      </c>
      <c r="AB74" s="74"/>
      <c r="AC74" s="74">
        <v>2</v>
      </c>
      <c r="AD74" s="77" t="s">
        <v>49</v>
      </c>
      <c r="AE74" s="74">
        <v>2</v>
      </c>
      <c r="AF74" s="74"/>
      <c r="AG74" s="74">
        <v>4</v>
      </c>
      <c r="AH74" s="77" t="s">
        <v>49</v>
      </c>
      <c r="AI74" s="74">
        <v>3</v>
      </c>
      <c r="AJ74" s="74"/>
      <c r="AK74" s="78">
        <f>SUM(AG74+AC74+Y74+U74+Q74+M74+I74+E74)</f>
        <v>21</v>
      </c>
      <c r="AL74" s="79" t="s">
        <v>49</v>
      </c>
      <c r="AM74" s="78">
        <f>SUM(AI74+AE74+AA74+W74+S74+O74+K74+G74)</f>
        <v>13</v>
      </c>
      <c r="AN74" s="231"/>
      <c r="AO74" s="231">
        <v>3</v>
      </c>
      <c r="AP74" s="231" t="s">
        <v>659</v>
      </c>
      <c r="AQ74" s="231">
        <v>5</v>
      </c>
      <c r="AR74" s="231" t="s">
        <v>659</v>
      </c>
      <c r="AS74" s="231">
        <v>1</v>
      </c>
      <c r="AT74" s="231" t="s">
        <v>659</v>
      </c>
      <c r="AU74" s="231">
        <v>4</v>
      </c>
      <c r="AV74" s="231" t="s">
        <v>660</v>
      </c>
      <c r="AW74" s="78">
        <f>SUM(AO74+AQ74+AS74+AU74)</f>
        <v>13</v>
      </c>
      <c r="AX74" s="78" t="s">
        <v>69</v>
      </c>
      <c r="AY74" s="74"/>
    </row>
    <row r="75" spans="1:51" x14ac:dyDescent="0.25">
      <c r="A75" s="87"/>
      <c r="B75" s="82"/>
      <c r="C75" s="87"/>
      <c r="D75" s="118"/>
      <c r="E75" s="87"/>
      <c r="F75" s="233"/>
      <c r="G75" s="87"/>
      <c r="H75" s="233"/>
      <c r="I75" s="233"/>
      <c r="J75" s="233"/>
      <c r="K75" s="233"/>
      <c r="L75" s="233"/>
      <c r="M75" s="233"/>
      <c r="N75" s="233"/>
      <c r="O75" s="87"/>
      <c r="P75" s="87"/>
      <c r="Q75" s="87"/>
      <c r="R75" s="233"/>
      <c r="S75" s="87"/>
      <c r="T75" s="87"/>
      <c r="U75" s="87"/>
      <c r="V75" s="233"/>
      <c r="W75" s="87"/>
      <c r="X75" s="87"/>
      <c r="Y75" s="87"/>
      <c r="Z75" s="233"/>
      <c r="AA75" s="87"/>
      <c r="AB75" s="87"/>
      <c r="AC75" s="87"/>
      <c r="AD75" s="233"/>
      <c r="AE75" s="87"/>
      <c r="AF75" s="87"/>
      <c r="AG75" s="87"/>
      <c r="AH75" s="233"/>
      <c r="AI75" s="87"/>
      <c r="AJ75" s="87"/>
      <c r="AK75" s="224"/>
      <c r="AL75" s="234"/>
      <c r="AM75" s="224"/>
      <c r="AN75" s="224"/>
      <c r="AO75" s="224"/>
      <c r="AP75" s="118"/>
      <c r="AQ75" s="87"/>
      <c r="AR75" s="87"/>
      <c r="AS75" s="87"/>
      <c r="AT75" s="87"/>
      <c r="AU75" s="87"/>
      <c r="AV75" s="87"/>
      <c r="AW75" s="87"/>
      <c r="AX75" s="87"/>
      <c r="AY75" s="87"/>
    </row>
    <row r="76" spans="1:51" ht="15.75" thickBot="1" x14ac:dyDescent="0.3">
      <c r="A76" s="85" t="s">
        <v>129</v>
      </c>
      <c r="B76" s="85" t="s">
        <v>2</v>
      </c>
      <c r="C76" s="85" t="s">
        <v>3</v>
      </c>
      <c r="D76" s="86" t="s">
        <v>67</v>
      </c>
      <c r="E76" s="86"/>
      <c r="F76" s="86"/>
      <c r="G76" s="86"/>
      <c r="H76" s="86"/>
      <c r="I76" s="86"/>
      <c r="J76" s="86"/>
      <c r="K76" s="86"/>
      <c r="L76" s="86"/>
      <c r="M76" s="86"/>
      <c r="N76" s="86"/>
      <c r="O76" s="86"/>
      <c r="P76" s="86"/>
      <c r="Q76" s="86"/>
      <c r="R76" s="86"/>
      <c r="S76" s="86"/>
      <c r="T76" s="86"/>
      <c r="U76" s="86"/>
      <c r="V76" s="86"/>
      <c r="W76" s="86"/>
      <c r="X76" s="86" t="s">
        <v>130</v>
      </c>
      <c r="Y76" s="86"/>
      <c r="Z76" s="86"/>
      <c r="AA76" s="86"/>
      <c r="AB76" s="86"/>
      <c r="AC76" s="86"/>
      <c r="AD76" s="86"/>
      <c r="AE76" s="86"/>
      <c r="AF76" s="86"/>
      <c r="AG76" s="86"/>
      <c r="AH76" s="86"/>
      <c r="AI76" s="86"/>
      <c r="AJ76" s="86"/>
      <c r="AK76" s="86"/>
      <c r="AL76" s="86"/>
      <c r="AM76" s="86"/>
      <c r="AN76" s="86"/>
      <c r="AO76" s="86"/>
      <c r="AP76" s="86"/>
      <c r="AQ76" s="85"/>
      <c r="AR76" s="85"/>
      <c r="AS76" s="85"/>
      <c r="AT76" s="85"/>
      <c r="AU76" s="85"/>
      <c r="AV76" s="85"/>
      <c r="AW76" s="85"/>
      <c r="AX76" s="85"/>
      <c r="AY76" s="86" t="s">
        <v>131</v>
      </c>
    </row>
    <row r="77" spans="1:51" ht="15.75" thickTop="1" x14ac:dyDescent="0.25">
      <c r="A77" s="84">
        <v>1</v>
      </c>
      <c r="B77" s="84" t="s">
        <v>80</v>
      </c>
      <c r="C77" s="74" t="s">
        <v>142</v>
      </c>
      <c r="D77" s="75" t="s">
        <v>108</v>
      </c>
      <c r="E77" s="74">
        <v>6</v>
      </c>
      <c r="F77" s="77" t="s">
        <v>49</v>
      </c>
      <c r="G77" s="74">
        <v>2</v>
      </c>
      <c r="H77" s="77"/>
      <c r="I77" s="77">
        <v>6</v>
      </c>
      <c r="J77" s="77" t="s">
        <v>49</v>
      </c>
      <c r="K77" s="77">
        <v>2</v>
      </c>
      <c r="L77" s="77"/>
      <c r="M77" s="77">
        <v>6</v>
      </c>
      <c r="N77" s="77" t="s">
        <v>49</v>
      </c>
      <c r="O77" s="74">
        <v>1</v>
      </c>
      <c r="P77" s="74"/>
      <c r="Q77" s="74">
        <v>6</v>
      </c>
      <c r="R77" s="77" t="s">
        <v>49</v>
      </c>
      <c r="S77" s="74">
        <v>3</v>
      </c>
      <c r="T77" s="74"/>
      <c r="U77" s="74">
        <v>6</v>
      </c>
      <c r="V77" s="77" t="s">
        <v>49</v>
      </c>
      <c r="W77" s="74">
        <v>4</v>
      </c>
      <c r="X77" s="74"/>
      <c r="Y77" s="74">
        <v>6</v>
      </c>
      <c r="Z77" s="77" t="s">
        <v>49</v>
      </c>
      <c r="AA77" s="74">
        <v>4</v>
      </c>
      <c r="AB77" s="74"/>
      <c r="AC77" s="74">
        <v>6</v>
      </c>
      <c r="AD77" s="77" t="s">
        <v>49</v>
      </c>
      <c r="AE77" s="74">
        <v>6</v>
      </c>
      <c r="AF77" s="74"/>
      <c r="AG77" s="74">
        <v>6</v>
      </c>
      <c r="AH77" s="77" t="s">
        <v>49</v>
      </c>
      <c r="AI77" s="74">
        <v>3</v>
      </c>
      <c r="AJ77" s="74"/>
      <c r="AK77" s="78">
        <f t="shared" ref="AK77:AK88" si="12">SUM(AG77+AC77+Y77+U77+Q77+M77+I77+E77)</f>
        <v>48</v>
      </c>
      <c r="AL77" s="79" t="s">
        <v>49</v>
      </c>
      <c r="AM77" s="78">
        <f t="shared" ref="AM77:AM88" si="13">SUM(AI77+AE77+AA77+W77+S77+O77+K77+G77)</f>
        <v>25</v>
      </c>
      <c r="AN77" s="231"/>
      <c r="AO77" s="231">
        <v>6</v>
      </c>
      <c r="AP77" s="231" t="s">
        <v>659</v>
      </c>
      <c r="AQ77" s="231">
        <v>10</v>
      </c>
      <c r="AR77" s="231" t="s">
        <v>659</v>
      </c>
      <c r="AS77" s="231">
        <v>11</v>
      </c>
      <c r="AT77" s="231" t="s">
        <v>659</v>
      </c>
      <c r="AU77" s="231">
        <v>15</v>
      </c>
      <c r="AV77" s="231" t="s">
        <v>660</v>
      </c>
      <c r="AW77" s="78">
        <f t="shared" ref="AW77:AW88" si="14">SUM(AO77+AQ77+AS77+AU77)</f>
        <v>42</v>
      </c>
      <c r="AX77" s="78" t="s">
        <v>69</v>
      </c>
      <c r="AY77" s="231" t="s">
        <v>140</v>
      </c>
    </row>
    <row r="78" spans="1:51" x14ac:dyDescent="0.25">
      <c r="A78" s="84">
        <v>2</v>
      </c>
      <c r="B78" s="84" t="s">
        <v>93</v>
      </c>
      <c r="C78" s="74" t="s">
        <v>138</v>
      </c>
      <c r="D78" s="75" t="s">
        <v>108</v>
      </c>
      <c r="E78" s="74">
        <v>6</v>
      </c>
      <c r="F78" s="77" t="s">
        <v>49</v>
      </c>
      <c r="G78" s="74">
        <v>2</v>
      </c>
      <c r="H78" s="77"/>
      <c r="I78" s="77">
        <v>6</v>
      </c>
      <c r="J78" s="77" t="s">
        <v>49</v>
      </c>
      <c r="K78" s="77">
        <v>2</v>
      </c>
      <c r="L78" s="77"/>
      <c r="M78" s="77">
        <v>6</v>
      </c>
      <c r="N78" s="77" t="s">
        <v>49</v>
      </c>
      <c r="O78" s="74">
        <v>1</v>
      </c>
      <c r="P78" s="74"/>
      <c r="Q78" s="74">
        <v>6</v>
      </c>
      <c r="R78" s="77" t="s">
        <v>49</v>
      </c>
      <c r="S78" s="74">
        <v>3</v>
      </c>
      <c r="T78" s="74"/>
      <c r="U78" s="74">
        <v>6</v>
      </c>
      <c r="V78" s="77" t="s">
        <v>49</v>
      </c>
      <c r="W78" s="74">
        <v>4</v>
      </c>
      <c r="X78" s="74"/>
      <c r="Y78" s="74">
        <v>6</v>
      </c>
      <c r="Z78" s="77" t="s">
        <v>49</v>
      </c>
      <c r="AA78" s="74">
        <v>4</v>
      </c>
      <c r="AB78" s="74"/>
      <c r="AC78" s="74">
        <v>6</v>
      </c>
      <c r="AD78" s="77" t="s">
        <v>49</v>
      </c>
      <c r="AE78" s="74">
        <v>6</v>
      </c>
      <c r="AF78" s="74"/>
      <c r="AG78" s="74">
        <v>5</v>
      </c>
      <c r="AH78" s="77" t="s">
        <v>49</v>
      </c>
      <c r="AI78" s="74">
        <v>3</v>
      </c>
      <c r="AJ78" s="74"/>
      <c r="AK78" s="78">
        <f t="shared" si="12"/>
        <v>47</v>
      </c>
      <c r="AL78" s="79" t="s">
        <v>49</v>
      </c>
      <c r="AM78" s="78">
        <f t="shared" si="13"/>
        <v>25</v>
      </c>
      <c r="AN78" s="231"/>
      <c r="AO78" s="231">
        <v>16</v>
      </c>
      <c r="AP78" s="231" t="s">
        <v>659</v>
      </c>
      <c r="AQ78" s="231">
        <v>14</v>
      </c>
      <c r="AR78" s="231" t="s">
        <v>659</v>
      </c>
      <c r="AS78" s="231">
        <v>15</v>
      </c>
      <c r="AT78" s="231" t="s">
        <v>659</v>
      </c>
      <c r="AU78" s="231">
        <v>14</v>
      </c>
      <c r="AV78" s="231" t="s">
        <v>660</v>
      </c>
      <c r="AW78" s="78">
        <f t="shared" si="14"/>
        <v>59</v>
      </c>
      <c r="AX78" s="78" t="s">
        <v>69</v>
      </c>
      <c r="AY78" s="231" t="s">
        <v>140</v>
      </c>
    </row>
    <row r="79" spans="1:51" x14ac:dyDescent="0.25">
      <c r="A79" s="84">
        <v>3</v>
      </c>
      <c r="B79" s="232" t="s">
        <v>86</v>
      </c>
      <c r="C79" s="74" t="s">
        <v>132</v>
      </c>
      <c r="D79" s="75" t="s">
        <v>108</v>
      </c>
      <c r="E79" s="74">
        <v>5</v>
      </c>
      <c r="F79" s="77" t="s">
        <v>49</v>
      </c>
      <c r="G79" s="74">
        <v>2</v>
      </c>
      <c r="H79" s="77"/>
      <c r="I79" s="77">
        <v>5</v>
      </c>
      <c r="J79" s="77" t="s">
        <v>49</v>
      </c>
      <c r="K79" s="77">
        <v>2</v>
      </c>
      <c r="L79" s="77"/>
      <c r="M79" s="77">
        <v>6</v>
      </c>
      <c r="N79" s="77" t="s">
        <v>49</v>
      </c>
      <c r="O79" s="74">
        <v>1</v>
      </c>
      <c r="P79" s="74"/>
      <c r="Q79" s="74">
        <v>6</v>
      </c>
      <c r="R79" s="77" t="s">
        <v>49</v>
      </c>
      <c r="S79" s="74">
        <v>3</v>
      </c>
      <c r="T79" s="74"/>
      <c r="U79" s="74">
        <v>6</v>
      </c>
      <c r="V79" s="77" t="s">
        <v>49</v>
      </c>
      <c r="W79" s="74">
        <v>4</v>
      </c>
      <c r="X79" s="74"/>
      <c r="Y79" s="74">
        <v>6</v>
      </c>
      <c r="Z79" s="77" t="s">
        <v>49</v>
      </c>
      <c r="AA79" s="74">
        <v>4</v>
      </c>
      <c r="AB79" s="74"/>
      <c r="AC79" s="74">
        <v>6</v>
      </c>
      <c r="AD79" s="77" t="s">
        <v>49</v>
      </c>
      <c r="AE79" s="74">
        <v>6</v>
      </c>
      <c r="AF79" s="74"/>
      <c r="AG79" s="74">
        <v>6</v>
      </c>
      <c r="AH79" s="77" t="s">
        <v>49</v>
      </c>
      <c r="AI79" s="74">
        <v>3</v>
      </c>
      <c r="AJ79" s="74"/>
      <c r="AK79" s="78">
        <f t="shared" si="12"/>
        <v>46</v>
      </c>
      <c r="AL79" s="79" t="s">
        <v>49</v>
      </c>
      <c r="AM79" s="78">
        <f t="shared" si="13"/>
        <v>25</v>
      </c>
      <c r="AN79" s="231"/>
      <c r="AO79" s="231">
        <v>12</v>
      </c>
      <c r="AP79" s="231" t="s">
        <v>659</v>
      </c>
      <c r="AQ79" s="231">
        <v>13</v>
      </c>
      <c r="AR79" s="231" t="s">
        <v>659</v>
      </c>
      <c r="AS79" s="231">
        <v>13</v>
      </c>
      <c r="AT79" s="231" t="s">
        <v>659</v>
      </c>
      <c r="AU79" s="231">
        <v>17</v>
      </c>
      <c r="AV79" s="231" t="s">
        <v>660</v>
      </c>
      <c r="AW79" s="78">
        <f t="shared" si="14"/>
        <v>55</v>
      </c>
      <c r="AX79" s="78" t="s">
        <v>69</v>
      </c>
      <c r="AY79" s="231" t="s">
        <v>141</v>
      </c>
    </row>
    <row r="80" spans="1:51" x14ac:dyDescent="0.25">
      <c r="A80" s="84">
        <v>4</v>
      </c>
      <c r="B80" s="232" t="s">
        <v>90</v>
      </c>
      <c r="C80" s="74" t="s">
        <v>136</v>
      </c>
      <c r="D80" s="75" t="s">
        <v>108</v>
      </c>
      <c r="E80" s="74">
        <v>6</v>
      </c>
      <c r="F80" s="77" t="s">
        <v>49</v>
      </c>
      <c r="G80" s="74">
        <v>2</v>
      </c>
      <c r="H80" s="77"/>
      <c r="I80" s="77">
        <v>5</v>
      </c>
      <c r="J80" s="77" t="s">
        <v>49</v>
      </c>
      <c r="K80" s="77">
        <v>2</v>
      </c>
      <c r="L80" s="77"/>
      <c r="M80" s="77">
        <v>6</v>
      </c>
      <c r="N80" s="77" t="s">
        <v>49</v>
      </c>
      <c r="O80" s="74">
        <v>1</v>
      </c>
      <c r="P80" s="74"/>
      <c r="Q80" s="74">
        <v>5</v>
      </c>
      <c r="R80" s="77" t="s">
        <v>49</v>
      </c>
      <c r="S80" s="74">
        <v>2</v>
      </c>
      <c r="T80" s="74"/>
      <c r="U80" s="74">
        <v>6</v>
      </c>
      <c r="V80" s="77" t="s">
        <v>49</v>
      </c>
      <c r="W80" s="74">
        <v>4</v>
      </c>
      <c r="X80" s="74"/>
      <c r="Y80" s="74">
        <v>6</v>
      </c>
      <c r="Z80" s="77" t="s">
        <v>49</v>
      </c>
      <c r="AA80" s="74">
        <v>4</v>
      </c>
      <c r="AB80" s="74"/>
      <c r="AC80" s="74">
        <v>5</v>
      </c>
      <c r="AD80" s="77" t="s">
        <v>49</v>
      </c>
      <c r="AE80" s="74">
        <v>5</v>
      </c>
      <c r="AF80" s="74"/>
      <c r="AG80" s="74">
        <v>6</v>
      </c>
      <c r="AH80" s="77" t="s">
        <v>49</v>
      </c>
      <c r="AI80" s="74">
        <v>3</v>
      </c>
      <c r="AJ80" s="74"/>
      <c r="AK80" s="78">
        <f t="shared" si="12"/>
        <v>45</v>
      </c>
      <c r="AL80" s="79" t="s">
        <v>49</v>
      </c>
      <c r="AM80" s="78">
        <f t="shared" si="13"/>
        <v>23</v>
      </c>
      <c r="AN80" s="231"/>
      <c r="AO80" s="231">
        <v>11</v>
      </c>
      <c r="AP80" s="231" t="s">
        <v>659</v>
      </c>
      <c r="AQ80" s="231">
        <v>11</v>
      </c>
      <c r="AR80" s="231" t="s">
        <v>659</v>
      </c>
      <c r="AS80" s="231">
        <v>14</v>
      </c>
      <c r="AT80" s="231" t="s">
        <v>659</v>
      </c>
      <c r="AU80" s="231">
        <v>18</v>
      </c>
      <c r="AV80" s="231" t="s">
        <v>660</v>
      </c>
      <c r="AW80" s="78">
        <f t="shared" si="14"/>
        <v>54</v>
      </c>
      <c r="AX80" s="78" t="s">
        <v>69</v>
      </c>
      <c r="AY80" s="231" t="s">
        <v>141</v>
      </c>
    </row>
    <row r="81" spans="1:51" x14ac:dyDescent="0.25">
      <c r="A81" s="84">
        <v>5</v>
      </c>
      <c r="B81" s="232" t="s">
        <v>62</v>
      </c>
      <c r="C81" s="74" t="s">
        <v>136</v>
      </c>
      <c r="D81" s="75" t="s">
        <v>108</v>
      </c>
      <c r="E81" s="74">
        <v>5</v>
      </c>
      <c r="F81" s="77" t="s">
        <v>49</v>
      </c>
      <c r="G81" s="74">
        <v>2</v>
      </c>
      <c r="H81" s="77"/>
      <c r="I81" s="77">
        <v>4</v>
      </c>
      <c r="J81" s="77" t="s">
        <v>49</v>
      </c>
      <c r="K81" s="77">
        <v>2</v>
      </c>
      <c r="L81" s="77"/>
      <c r="M81" s="77">
        <v>6</v>
      </c>
      <c r="N81" s="77" t="s">
        <v>49</v>
      </c>
      <c r="O81" s="74">
        <v>1</v>
      </c>
      <c r="P81" s="74"/>
      <c r="Q81" s="74">
        <v>6</v>
      </c>
      <c r="R81" s="77" t="s">
        <v>49</v>
      </c>
      <c r="S81" s="74">
        <v>3</v>
      </c>
      <c r="T81" s="74"/>
      <c r="U81" s="74">
        <v>6</v>
      </c>
      <c r="V81" s="77" t="s">
        <v>49</v>
      </c>
      <c r="W81" s="74">
        <v>4</v>
      </c>
      <c r="X81" s="74"/>
      <c r="Y81" s="74">
        <v>6</v>
      </c>
      <c r="Z81" s="77" t="s">
        <v>49</v>
      </c>
      <c r="AA81" s="74">
        <v>4</v>
      </c>
      <c r="AB81" s="74"/>
      <c r="AC81" s="74">
        <v>5</v>
      </c>
      <c r="AD81" s="77" t="s">
        <v>49</v>
      </c>
      <c r="AE81" s="74">
        <v>5</v>
      </c>
      <c r="AF81" s="74"/>
      <c r="AG81" s="74">
        <v>6</v>
      </c>
      <c r="AH81" s="77" t="s">
        <v>49</v>
      </c>
      <c r="AI81" s="74">
        <v>3</v>
      </c>
      <c r="AJ81" s="74"/>
      <c r="AK81" s="78">
        <f t="shared" si="12"/>
        <v>44</v>
      </c>
      <c r="AL81" s="79" t="s">
        <v>49</v>
      </c>
      <c r="AM81" s="78">
        <f t="shared" si="13"/>
        <v>24</v>
      </c>
      <c r="AN81" s="231"/>
      <c r="AO81" s="231">
        <v>9</v>
      </c>
      <c r="AP81" s="231" t="s">
        <v>659</v>
      </c>
      <c r="AQ81" s="231">
        <v>12</v>
      </c>
      <c r="AR81" s="231" t="s">
        <v>659</v>
      </c>
      <c r="AS81" s="231">
        <v>10</v>
      </c>
      <c r="AT81" s="231" t="s">
        <v>659</v>
      </c>
      <c r="AU81" s="231">
        <v>13</v>
      </c>
      <c r="AV81" s="231" t="s">
        <v>660</v>
      </c>
      <c r="AW81" s="78">
        <f t="shared" si="14"/>
        <v>44</v>
      </c>
      <c r="AX81" s="78" t="s">
        <v>69</v>
      </c>
      <c r="AY81" s="231" t="s">
        <v>141</v>
      </c>
    </row>
    <row r="82" spans="1:51" x14ac:dyDescent="0.25">
      <c r="A82" s="84">
        <v>6</v>
      </c>
      <c r="B82" s="232" t="s">
        <v>98</v>
      </c>
      <c r="C82" s="74" t="s">
        <v>142</v>
      </c>
      <c r="D82" s="75" t="s">
        <v>108</v>
      </c>
      <c r="E82" s="74">
        <v>6</v>
      </c>
      <c r="F82" s="77" t="s">
        <v>49</v>
      </c>
      <c r="G82" s="74">
        <v>2</v>
      </c>
      <c r="H82" s="77"/>
      <c r="I82" s="77">
        <v>4</v>
      </c>
      <c r="J82" s="77" t="s">
        <v>49</v>
      </c>
      <c r="K82" s="77">
        <v>2</v>
      </c>
      <c r="L82" s="77"/>
      <c r="M82" s="77">
        <v>5</v>
      </c>
      <c r="N82" s="77" t="s">
        <v>49</v>
      </c>
      <c r="O82" s="74">
        <v>1</v>
      </c>
      <c r="P82" s="74"/>
      <c r="Q82" s="74">
        <v>6</v>
      </c>
      <c r="R82" s="77" t="s">
        <v>49</v>
      </c>
      <c r="S82" s="74">
        <v>3</v>
      </c>
      <c r="T82" s="74"/>
      <c r="U82" s="74">
        <v>6</v>
      </c>
      <c r="V82" s="77" t="s">
        <v>49</v>
      </c>
      <c r="W82" s="74">
        <v>4</v>
      </c>
      <c r="X82" s="74"/>
      <c r="Y82" s="74">
        <v>5</v>
      </c>
      <c r="Z82" s="77" t="s">
        <v>49</v>
      </c>
      <c r="AA82" s="74">
        <v>4</v>
      </c>
      <c r="AB82" s="74"/>
      <c r="AC82" s="74">
        <v>5</v>
      </c>
      <c r="AD82" s="77" t="s">
        <v>49</v>
      </c>
      <c r="AE82" s="74">
        <v>5</v>
      </c>
      <c r="AF82" s="74"/>
      <c r="AG82" s="74">
        <v>6</v>
      </c>
      <c r="AH82" s="77" t="s">
        <v>49</v>
      </c>
      <c r="AI82" s="74">
        <v>3</v>
      </c>
      <c r="AJ82" s="74"/>
      <c r="AK82" s="78">
        <f t="shared" si="12"/>
        <v>43</v>
      </c>
      <c r="AL82" s="79" t="s">
        <v>49</v>
      </c>
      <c r="AM82" s="78">
        <f t="shared" si="13"/>
        <v>24</v>
      </c>
      <c r="AN82" s="231"/>
      <c r="AO82" s="231">
        <v>7</v>
      </c>
      <c r="AP82" s="231" t="s">
        <v>659</v>
      </c>
      <c r="AQ82" s="231">
        <v>10</v>
      </c>
      <c r="AR82" s="231" t="s">
        <v>659</v>
      </c>
      <c r="AS82" s="231">
        <v>8</v>
      </c>
      <c r="AT82" s="231" t="s">
        <v>659</v>
      </c>
      <c r="AU82" s="231">
        <v>16</v>
      </c>
      <c r="AV82" s="231" t="s">
        <v>660</v>
      </c>
      <c r="AW82" s="78">
        <f t="shared" si="14"/>
        <v>41</v>
      </c>
      <c r="AX82" s="78" t="s">
        <v>69</v>
      </c>
      <c r="AY82" s="231" t="s">
        <v>141</v>
      </c>
    </row>
    <row r="83" spans="1:51" x14ac:dyDescent="0.25">
      <c r="A83" s="84">
        <v>7</v>
      </c>
      <c r="B83" s="232" t="s">
        <v>224</v>
      </c>
      <c r="C83" s="74" t="s">
        <v>132</v>
      </c>
      <c r="D83" s="75" t="s">
        <v>108</v>
      </c>
      <c r="E83" s="74">
        <v>5</v>
      </c>
      <c r="F83" s="77" t="s">
        <v>49</v>
      </c>
      <c r="G83" s="74">
        <v>2</v>
      </c>
      <c r="H83" s="77"/>
      <c r="I83" s="77">
        <v>6</v>
      </c>
      <c r="J83" s="77" t="s">
        <v>49</v>
      </c>
      <c r="K83" s="77">
        <v>2</v>
      </c>
      <c r="L83" s="77"/>
      <c r="M83" s="77">
        <v>5</v>
      </c>
      <c r="N83" s="77" t="s">
        <v>49</v>
      </c>
      <c r="O83" s="74">
        <v>1</v>
      </c>
      <c r="P83" s="74"/>
      <c r="Q83" s="74">
        <v>5</v>
      </c>
      <c r="R83" s="77" t="s">
        <v>49</v>
      </c>
      <c r="S83" s="74">
        <v>3</v>
      </c>
      <c r="T83" s="74"/>
      <c r="U83" s="74">
        <v>5</v>
      </c>
      <c r="V83" s="77" t="s">
        <v>49</v>
      </c>
      <c r="W83" s="74">
        <v>3</v>
      </c>
      <c r="X83" s="74"/>
      <c r="Y83" s="74">
        <v>5</v>
      </c>
      <c r="Z83" s="77" t="s">
        <v>49</v>
      </c>
      <c r="AA83" s="74">
        <v>3</v>
      </c>
      <c r="AB83" s="74"/>
      <c r="AC83" s="74">
        <v>6</v>
      </c>
      <c r="AD83" s="77" t="s">
        <v>49</v>
      </c>
      <c r="AE83" s="74">
        <v>6</v>
      </c>
      <c r="AF83" s="74"/>
      <c r="AG83" s="74">
        <v>6</v>
      </c>
      <c r="AH83" s="77" t="s">
        <v>49</v>
      </c>
      <c r="AI83" s="74">
        <v>3</v>
      </c>
      <c r="AJ83" s="74"/>
      <c r="AK83" s="78">
        <f t="shared" si="12"/>
        <v>43</v>
      </c>
      <c r="AL83" s="79" t="s">
        <v>49</v>
      </c>
      <c r="AM83" s="78">
        <f t="shared" si="13"/>
        <v>23</v>
      </c>
      <c r="AN83" s="231"/>
      <c r="AO83" s="231">
        <v>8</v>
      </c>
      <c r="AP83" s="231" t="s">
        <v>659</v>
      </c>
      <c r="AQ83" s="231">
        <v>13</v>
      </c>
      <c r="AR83" s="231" t="s">
        <v>659</v>
      </c>
      <c r="AS83" s="231">
        <v>10</v>
      </c>
      <c r="AT83" s="231" t="s">
        <v>659</v>
      </c>
      <c r="AU83" s="231">
        <v>13</v>
      </c>
      <c r="AV83" s="231" t="s">
        <v>660</v>
      </c>
      <c r="AW83" s="78">
        <f t="shared" si="14"/>
        <v>44</v>
      </c>
      <c r="AX83" s="78" t="s">
        <v>69</v>
      </c>
      <c r="AY83" s="231" t="s">
        <v>141</v>
      </c>
    </row>
    <row r="84" spans="1:51" x14ac:dyDescent="0.25">
      <c r="A84" s="84">
        <v>8</v>
      </c>
      <c r="B84" s="84" t="s">
        <v>285</v>
      </c>
      <c r="C84" s="74" t="s">
        <v>132</v>
      </c>
      <c r="D84" s="75" t="s">
        <v>108</v>
      </c>
      <c r="E84" s="74">
        <v>6</v>
      </c>
      <c r="F84" s="77" t="s">
        <v>49</v>
      </c>
      <c r="G84" s="74">
        <v>2</v>
      </c>
      <c r="H84" s="77"/>
      <c r="I84" s="77">
        <v>5</v>
      </c>
      <c r="J84" s="77" t="s">
        <v>49</v>
      </c>
      <c r="K84" s="77">
        <v>2</v>
      </c>
      <c r="L84" s="77"/>
      <c r="M84" s="77">
        <v>5</v>
      </c>
      <c r="N84" s="77" t="s">
        <v>49</v>
      </c>
      <c r="O84" s="74">
        <v>1</v>
      </c>
      <c r="P84" s="74"/>
      <c r="Q84" s="74">
        <v>6</v>
      </c>
      <c r="R84" s="77" t="s">
        <v>49</v>
      </c>
      <c r="S84" s="74">
        <v>3</v>
      </c>
      <c r="T84" s="74"/>
      <c r="U84" s="74">
        <v>5</v>
      </c>
      <c r="V84" s="77" t="s">
        <v>49</v>
      </c>
      <c r="W84" s="74">
        <v>3</v>
      </c>
      <c r="X84" s="74"/>
      <c r="Y84" s="74">
        <v>4</v>
      </c>
      <c r="Z84" s="77" t="s">
        <v>49</v>
      </c>
      <c r="AA84" s="74">
        <v>3</v>
      </c>
      <c r="AB84" s="74"/>
      <c r="AC84" s="74">
        <v>6</v>
      </c>
      <c r="AD84" s="77" t="s">
        <v>49</v>
      </c>
      <c r="AE84" s="74">
        <v>6</v>
      </c>
      <c r="AF84" s="74"/>
      <c r="AG84" s="74">
        <v>6</v>
      </c>
      <c r="AH84" s="77" t="s">
        <v>49</v>
      </c>
      <c r="AI84" s="74">
        <v>3</v>
      </c>
      <c r="AJ84" s="74"/>
      <c r="AK84" s="78">
        <f t="shared" si="12"/>
        <v>43</v>
      </c>
      <c r="AL84" s="79" t="s">
        <v>49</v>
      </c>
      <c r="AM84" s="78">
        <f t="shared" si="13"/>
        <v>23</v>
      </c>
      <c r="AN84" s="231"/>
      <c r="AO84" s="231">
        <v>8</v>
      </c>
      <c r="AP84" s="231" t="s">
        <v>659</v>
      </c>
      <c r="AQ84" s="231">
        <v>12</v>
      </c>
      <c r="AR84" s="231" t="s">
        <v>659</v>
      </c>
      <c r="AS84" s="231">
        <v>7</v>
      </c>
      <c r="AT84" s="231" t="s">
        <v>659</v>
      </c>
      <c r="AU84" s="231">
        <v>14</v>
      </c>
      <c r="AV84" s="231" t="s">
        <v>660</v>
      </c>
      <c r="AW84" s="78">
        <f t="shared" si="14"/>
        <v>41</v>
      </c>
      <c r="AX84" s="78" t="s">
        <v>69</v>
      </c>
      <c r="AY84" s="231" t="s">
        <v>141</v>
      </c>
    </row>
    <row r="85" spans="1:51" x14ac:dyDescent="0.25">
      <c r="A85" s="84">
        <v>9</v>
      </c>
      <c r="B85" s="84" t="s">
        <v>147</v>
      </c>
      <c r="C85" s="74" t="s">
        <v>136</v>
      </c>
      <c r="D85" s="75" t="s">
        <v>108</v>
      </c>
      <c r="E85" s="74">
        <v>6</v>
      </c>
      <c r="F85" s="77" t="s">
        <v>49</v>
      </c>
      <c r="G85" s="74">
        <v>2</v>
      </c>
      <c r="H85" s="77"/>
      <c r="I85" s="77">
        <v>5</v>
      </c>
      <c r="J85" s="77" t="s">
        <v>49</v>
      </c>
      <c r="K85" s="77">
        <v>2</v>
      </c>
      <c r="L85" s="77"/>
      <c r="M85" s="77">
        <v>5</v>
      </c>
      <c r="N85" s="77" t="s">
        <v>49</v>
      </c>
      <c r="O85" s="74">
        <v>1</v>
      </c>
      <c r="P85" s="74"/>
      <c r="Q85" s="74">
        <v>6</v>
      </c>
      <c r="R85" s="77" t="s">
        <v>49</v>
      </c>
      <c r="S85" s="74">
        <v>3</v>
      </c>
      <c r="T85" s="74"/>
      <c r="U85" s="74">
        <v>6</v>
      </c>
      <c r="V85" s="77" t="s">
        <v>49</v>
      </c>
      <c r="W85" s="74">
        <v>4</v>
      </c>
      <c r="X85" s="74"/>
      <c r="Y85" s="74">
        <v>5</v>
      </c>
      <c r="Z85" s="77" t="s">
        <v>49</v>
      </c>
      <c r="AA85" s="74">
        <v>3</v>
      </c>
      <c r="AB85" s="74"/>
      <c r="AC85" s="74">
        <v>5</v>
      </c>
      <c r="AD85" s="77" t="s">
        <v>49</v>
      </c>
      <c r="AE85" s="74">
        <v>5</v>
      </c>
      <c r="AF85" s="74"/>
      <c r="AG85" s="74">
        <v>5</v>
      </c>
      <c r="AH85" s="77" t="s">
        <v>49</v>
      </c>
      <c r="AI85" s="74">
        <v>3</v>
      </c>
      <c r="AJ85" s="74"/>
      <c r="AK85" s="78">
        <f t="shared" si="12"/>
        <v>43</v>
      </c>
      <c r="AL85" s="79" t="s">
        <v>49</v>
      </c>
      <c r="AM85" s="78">
        <f t="shared" si="13"/>
        <v>23</v>
      </c>
      <c r="AN85" s="231"/>
      <c r="AO85" s="231">
        <v>8</v>
      </c>
      <c r="AP85" s="231" t="s">
        <v>659</v>
      </c>
      <c r="AQ85" s="231">
        <v>12</v>
      </c>
      <c r="AR85" s="231" t="s">
        <v>659</v>
      </c>
      <c r="AS85" s="231">
        <v>9</v>
      </c>
      <c r="AT85" s="231" t="s">
        <v>659</v>
      </c>
      <c r="AU85" s="231">
        <v>10</v>
      </c>
      <c r="AV85" s="231" t="s">
        <v>660</v>
      </c>
      <c r="AW85" s="78">
        <f t="shared" si="14"/>
        <v>39</v>
      </c>
      <c r="AX85" s="78" t="s">
        <v>69</v>
      </c>
      <c r="AY85" s="231" t="s">
        <v>141</v>
      </c>
    </row>
    <row r="86" spans="1:51" x14ac:dyDescent="0.25">
      <c r="A86" s="84">
        <v>10</v>
      </c>
      <c r="B86" s="84" t="s">
        <v>82</v>
      </c>
      <c r="C86" s="74" t="s">
        <v>132</v>
      </c>
      <c r="D86" s="75" t="s">
        <v>108</v>
      </c>
      <c r="E86" s="74">
        <v>6</v>
      </c>
      <c r="F86" s="77" t="s">
        <v>49</v>
      </c>
      <c r="G86" s="74">
        <v>2</v>
      </c>
      <c r="H86" s="77"/>
      <c r="I86" s="77">
        <v>5</v>
      </c>
      <c r="J86" s="77" t="s">
        <v>49</v>
      </c>
      <c r="K86" s="77">
        <v>2</v>
      </c>
      <c r="L86" s="77"/>
      <c r="M86" s="77">
        <v>5</v>
      </c>
      <c r="N86" s="77" t="s">
        <v>49</v>
      </c>
      <c r="O86" s="74">
        <v>1</v>
      </c>
      <c r="P86" s="74"/>
      <c r="Q86" s="74">
        <v>6</v>
      </c>
      <c r="R86" s="77" t="s">
        <v>49</v>
      </c>
      <c r="S86" s="74">
        <v>3</v>
      </c>
      <c r="T86" s="74"/>
      <c r="U86" s="74">
        <v>5</v>
      </c>
      <c r="V86" s="77" t="s">
        <v>49</v>
      </c>
      <c r="W86" s="74">
        <v>4</v>
      </c>
      <c r="X86" s="74"/>
      <c r="Y86" s="74">
        <v>3</v>
      </c>
      <c r="Z86" s="77" t="s">
        <v>49</v>
      </c>
      <c r="AA86" s="74">
        <v>2</v>
      </c>
      <c r="AB86" s="74"/>
      <c r="AC86" s="74">
        <v>6</v>
      </c>
      <c r="AD86" s="77" t="s">
        <v>49</v>
      </c>
      <c r="AE86" s="74">
        <v>6</v>
      </c>
      <c r="AF86" s="74"/>
      <c r="AG86" s="74">
        <v>6</v>
      </c>
      <c r="AH86" s="77" t="s">
        <v>49</v>
      </c>
      <c r="AI86" s="74">
        <v>3</v>
      </c>
      <c r="AJ86" s="74"/>
      <c r="AK86" s="78">
        <f t="shared" si="12"/>
        <v>42</v>
      </c>
      <c r="AL86" s="79" t="s">
        <v>49</v>
      </c>
      <c r="AM86" s="78">
        <f t="shared" si="13"/>
        <v>23</v>
      </c>
      <c r="AN86" s="231"/>
      <c r="AO86" s="231">
        <v>8</v>
      </c>
      <c r="AP86" s="231" t="s">
        <v>659</v>
      </c>
      <c r="AQ86" s="231">
        <v>10</v>
      </c>
      <c r="AR86" s="231" t="s">
        <v>659</v>
      </c>
      <c r="AS86" s="231">
        <v>5</v>
      </c>
      <c r="AT86" s="231" t="s">
        <v>659</v>
      </c>
      <c r="AU86" s="231">
        <v>12</v>
      </c>
      <c r="AV86" s="231" t="s">
        <v>660</v>
      </c>
      <c r="AW86" s="78">
        <f t="shared" si="14"/>
        <v>35</v>
      </c>
      <c r="AX86" s="78" t="s">
        <v>69</v>
      </c>
      <c r="AY86" s="74"/>
    </row>
    <row r="87" spans="1:51" x14ac:dyDescent="0.25">
      <c r="A87" s="84">
        <v>11</v>
      </c>
      <c r="B87" s="232" t="s">
        <v>60</v>
      </c>
      <c r="C87" s="74" t="s">
        <v>136</v>
      </c>
      <c r="D87" s="75" t="s">
        <v>108</v>
      </c>
      <c r="E87" s="74">
        <v>5</v>
      </c>
      <c r="F87" s="77" t="s">
        <v>49</v>
      </c>
      <c r="G87" s="74">
        <v>2</v>
      </c>
      <c r="H87" s="77"/>
      <c r="I87" s="77">
        <v>5</v>
      </c>
      <c r="J87" s="77" t="s">
        <v>49</v>
      </c>
      <c r="K87" s="77">
        <v>2</v>
      </c>
      <c r="L87" s="77"/>
      <c r="M87" s="77">
        <v>4</v>
      </c>
      <c r="N87" s="77" t="s">
        <v>49</v>
      </c>
      <c r="O87" s="74">
        <v>1</v>
      </c>
      <c r="P87" s="74"/>
      <c r="Q87" s="74">
        <v>6</v>
      </c>
      <c r="R87" s="77" t="s">
        <v>49</v>
      </c>
      <c r="S87" s="74">
        <v>3</v>
      </c>
      <c r="T87" s="74"/>
      <c r="U87" s="74">
        <v>6</v>
      </c>
      <c r="V87" s="77" t="s">
        <v>49</v>
      </c>
      <c r="W87" s="74">
        <v>4</v>
      </c>
      <c r="X87" s="74"/>
      <c r="Y87" s="74">
        <v>5</v>
      </c>
      <c r="Z87" s="77" t="s">
        <v>49</v>
      </c>
      <c r="AA87" s="74">
        <v>3</v>
      </c>
      <c r="AB87" s="74"/>
      <c r="AC87" s="74">
        <v>3</v>
      </c>
      <c r="AD87" s="77" t="s">
        <v>49</v>
      </c>
      <c r="AE87" s="74">
        <v>3</v>
      </c>
      <c r="AF87" s="74"/>
      <c r="AG87" s="74">
        <v>5</v>
      </c>
      <c r="AH87" s="77" t="s">
        <v>49</v>
      </c>
      <c r="AI87" s="74">
        <v>3</v>
      </c>
      <c r="AJ87" s="74"/>
      <c r="AK87" s="78">
        <f t="shared" si="12"/>
        <v>39</v>
      </c>
      <c r="AL87" s="79" t="s">
        <v>49</v>
      </c>
      <c r="AM87" s="78">
        <f t="shared" si="13"/>
        <v>21</v>
      </c>
      <c r="AN87" s="231"/>
      <c r="AO87" s="231">
        <v>3</v>
      </c>
      <c r="AP87" s="231" t="s">
        <v>659</v>
      </c>
      <c r="AQ87" s="231">
        <v>12</v>
      </c>
      <c r="AR87" s="231" t="s">
        <v>659</v>
      </c>
      <c r="AS87" s="231">
        <v>4</v>
      </c>
      <c r="AT87" s="231" t="s">
        <v>659</v>
      </c>
      <c r="AU87" s="231">
        <v>8</v>
      </c>
      <c r="AV87" s="231" t="s">
        <v>660</v>
      </c>
      <c r="AW87" s="78">
        <f t="shared" si="14"/>
        <v>27</v>
      </c>
      <c r="AX87" s="78" t="s">
        <v>69</v>
      </c>
      <c r="AY87" s="74"/>
    </row>
    <row r="88" spans="1:51" x14ac:dyDescent="0.25">
      <c r="A88" s="84">
        <v>12</v>
      </c>
      <c r="B88" s="84" t="s">
        <v>91</v>
      </c>
      <c r="C88" s="74" t="s">
        <v>132</v>
      </c>
      <c r="D88" s="75" t="s">
        <v>108</v>
      </c>
      <c r="E88" s="74">
        <v>6</v>
      </c>
      <c r="F88" s="77" t="s">
        <v>49</v>
      </c>
      <c r="G88" s="74">
        <v>2</v>
      </c>
      <c r="H88" s="77"/>
      <c r="I88" s="77">
        <v>6</v>
      </c>
      <c r="J88" s="77" t="s">
        <v>49</v>
      </c>
      <c r="K88" s="77">
        <v>2</v>
      </c>
      <c r="L88" s="77"/>
      <c r="M88" s="77">
        <v>6</v>
      </c>
      <c r="N88" s="77" t="s">
        <v>49</v>
      </c>
      <c r="O88" s="74">
        <v>1</v>
      </c>
      <c r="P88" s="74"/>
      <c r="Q88" s="74">
        <v>6</v>
      </c>
      <c r="R88" s="77" t="s">
        <v>49</v>
      </c>
      <c r="S88" s="74">
        <v>3</v>
      </c>
      <c r="T88" s="74"/>
      <c r="U88" s="74">
        <v>4</v>
      </c>
      <c r="V88" s="77" t="s">
        <v>49</v>
      </c>
      <c r="W88" s="74">
        <v>3</v>
      </c>
      <c r="X88" s="74"/>
      <c r="Y88" s="74">
        <v>2</v>
      </c>
      <c r="Z88" s="77" t="s">
        <v>49</v>
      </c>
      <c r="AA88" s="74">
        <v>2</v>
      </c>
      <c r="AB88" s="74"/>
      <c r="AC88" s="74">
        <v>3</v>
      </c>
      <c r="AD88" s="77" t="s">
        <v>49</v>
      </c>
      <c r="AE88" s="74">
        <v>3</v>
      </c>
      <c r="AF88" s="74"/>
      <c r="AG88" s="74">
        <v>4</v>
      </c>
      <c r="AH88" s="77" t="s">
        <v>49</v>
      </c>
      <c r="AI88" s="74">
        <v>2</v>
      </c>
      <c r="AJ88" s="74"/>
      <c r="AK88" s="78">
        <f t="shared" si="12"/>
        <v>37</v>
      </c>
      <c r="AL88" s="79" t="s">
        <v>49</v>
      </c>
      <c r="AM88" s="78">
        <f t="shared" si="13"/>
        <v>18</v>
      </c>
      <c r="AN88" s="231"/>
      <c r="AO88" s="231">
        <v>13</v>
      </c>
      <c r="AP88" s="231" t="s">
        <v>659</v>
      </c>
      <c r="AQ88" s="231">
        <v>11</v>
      </c>
      <c r="AR88" s="231" t="s">
        <v>659</v>
      </c>
      <c r="AS88" s="231">
        <v>5</v>
      </c>
      <c r="AT88" s="231" t="s">
        <v>659</v>
      </c>
      <c r="AU88" s="231">
        <v>10</v>
      </c>
      <c r="AV88" s="231" t="s">
        <v>660</v>
      </c>
      <c r="AW88" s="78">
        <f t="shared" si="14"/>
        <v>39</v>
      </c>
      <c r="AX88" s="78" t="s">
        <v>69</v>
      </c>
      <c r="AY88" s="74"/>
    </row>
    <row r="89" spans="1:51" x14ac:dyDescent="0.25">
      <c r="A89" s="84">
        <v>13</v>
      </c>
      <c r="B89" s="74"/>
      <c r="C89" s="74"/>
      <c r="D89" s="74"/>
      <c r="E89" s="74"/>
      <c r="F89" s="74"/>
      <c r="G89" s="74"/>
      <c r="H89" s="74"/>
      <c r="I89" s="74"/>
      <c r="J89" s="74"/>
      <c r="K89" s="74"/>
      <c r="L89" s="74"/>
      <c r="M89" s="74"/>
      <c r="N89" s="74"/>
      <c r="O89" s="74"/>
      <c r="P89" s="74"/>
      <c r="Q89" s="74"/>
      <c r="R89" s="74"/>
      <c r="S89" s="74"/>
      <c r="T89" s="74"/>
      <c r="U89" s="74"/>
      <c r="V89" s="74"/>
      <c r="W89" s="74"/>
      <c r="X89" s="74"/>
      <c r="Y89" s="74"/>
      <c r="Z89" s="74"/>
      <c r="AA89" s="74"/>
      <c r="AB89" s="74"/>
      <c r="AC89" s="74"/>
      <c r="AD89" s="74"/>
      <c r="AE89" s="74"/>
      <c r="AF89" s="74"/>
      <c r="AG89" s="74"/>
      <c r="AH89" s="74"/>
      <c r="AI89" s="74"/>
      <c r="AJ89" s="74"/>
      <c r="AK89" s="74"/>
      <c r="AL89" s="74"/>
      <c r="AM89" s="74"/>
      <c r="AN89" s="74"/>
      <c r="AO89" s="74"/>
      <c r="AP89" s="74"/>
      <c r="AQ89" s="74"/>
      <c r="AR89" s="74"/>
      <c r="AS89" s="74"/>
      <c r="AT89" s="74"/>
      <c r="AU89" s="74"/>
      <c r="AV89" s="74"/>
      <c r="AW89" s="74"/>
      <c r="AX89" s="74"/>
      <c r="AY89" s="74"/>
    </row>
    <row r="90" spans="1:51" x14ac:dyDescent="0.25">
      <c r="A90" s="233"/>
      <c r="B90" s="233"/>
      <c r="C90" s="233"/>
      <c r="D90" s="235"/>
      <c r="E90" s="233"/>
      <c r="F90" s="235"/>
      <c r="G90" s="235"/>
      <c r="H90" s="235"/>
      <c r="I90" s="235"/>
      <c r="J90" s="235"/>
      <c r="K90" s="235"/>
      <c r="L90" s="235"/>
      <c r="M90" s="235"/>
      <c r="N90" s="235"/>
      <c r="O90" s="235"/>
      <c r="P90" s="235"/>
      <c r="Q90" s="235"/>
      <c r="R90" s="235"/>
      <c r="S90" s="235"/>
      <c r="T90" s="235"/>
      <c r="U90" s="235"/>
      <c r="V90" s="235"/>
      <c r="W90" s="235"/>
      <c r="X90" s="235"/>
      <c r="Y90" s="235"/>
      <c r="Z90" s="235"/>
      <c r="AA90" s="235"/>
      <c r="AB90" s="235"/>
      <c r="AC90" s="235"/>
      <c r="AD90" s="235"/>
      <c r="AE90" s="235"/>
      <c r="AF90" s="235"/>
      <c r="AG90" s="235"/>
      <c r="AH90" s="235"/>
      <c r="AI90" s="235"/>
      <c r="AJ90" s="235"/>
      <c r="AK90" s="235"/>
      <c r="AL90" s="235"/>
      <c r="AM90" s="235"/>
      <c r="AN90" s="235"/>
      <c r="AO90" s="235"/>
      <c r="AP90" s="118"/>
      <c r="AQ90" s="87"/>
      <c r="AR90" s="87"/>
      <c r="AS90" s="87"/>
      <c r="AT90" s="87"/>
      <c r="AU90" s="87"/>
      <c r="AV90" s="87"/>
      <c r="AW90" s="87"/>
      <c r="AX90" s="87"/>
      <c r="AY90" s="87"/>
    </row>
    <row r="91" spans="1:51" ht="15.75" thickBot="1" x14ac:dyDescent="0.3">
      <c r="A91" s="85" t="s">
        <v>129</v>
      </c>
      <c r="B91" s="85" t="s">
        <v>2</v>
      </c>
      <c r="C91" s="85" t="s">
        <v>3</v>
      </c>
      <c r="D91" s="86" t="s">
        <v>67</v>
      </c>
      <c r="E91" s="86"/>
      <c r="F91" s="86"/>
      <c r="G91" s="86"/>
      <c r="H91" s="86"/>
      <c r="I91" s="86"/>
      <c r="J91" s="86"/>
      <c r="K91" s="86"/>
      <c r="L91" s="86"/>
      <c r="M91" s="86"/>
      <c r="N91" s="86"/>
      <c r="O91" s="86"/>
      <c r="P91" s="86"/>
      <c r="Q91" s="86"/>
      <c r="R91" s="86"/>
      <c r="S91" s="86"/>
      <c r="T91" s="86"/>
      <c r="U91" s="86"/>
      <c r="V91" s="86"/>
      <c r="W91" s="86"/>
      <c r="X91" s="86" t="s">
        <v>130</v>
      </c>
      <c r="Y91" s="86"/>
      <c r="Z91" s="86"/>
      <c r="AA91" s="86"/>
      <c r="AB91" s="86"/>
      <c r="AC91" s="86"/>
      <c r="AD91" s="86"/>
      <c r="AE91" s="86"/>
      <c r="AF91" s="86"/>
      <c r="AG91" s="86"/>
      <c r="AH91" s="86"/>
      <c r="AI91" s="86"/>
      <c r="AJ91" s="86"/>
      <c r="AK91" s="86"/>
      <c r="AL91" s="86"/>
      <c r="AM91" s="86"/>
      <c r="AN91" s="86"/>
      <c r="AO91" s="86"/>
      <c r="AP91" s="86"/>
      <c r="AQ91" s="85"/>
      <c r="AR91" s="85"/>
      <c r="AS91" s="85"/>
      <c r="AT91" s="85"/>
      <c r="AU91" s="85"/>
      <c r="AV91" s="85"/>
      <c r="AW91" s="85"/>
      <c r="AX91" s="85"/>
      <c r="AY91" s="86" t="s">
        <v>131</v>
      </c>
    </row>
    <row r="92" spans="1:51" ht="15.75" thickTop="1" x14ac:dyDescent="0.25">
      <c r="A92" s="74">
        <v>1</v>
      </c>
      <c r="B92" s="84" t="s">
        <v>74</v>
      </c>
      <c r="C92" s="74" t="s">
        <v>132</v>
      </c>
      <c r="D92" s="75" t="s">
        <v>109</v>
      </c>
      <c r="E92" s="74">
        <v>6</v>
      </c>
      <c r="F92" s="77" t="s">
        <v>49</v>
      </c>
      <c r="G92" s="74">
        <v>2</v>
      </c>
      <c r="H92" s="77"/>
      <c r="I92" s="77">
        <v>6</v>
      </c>
      <c r="J92" s="77" t="s">
        <v>49</v>
      </c>
      <c r="K92" s="77">
        <v>2</v>
      </c>
      <c r="L92" s="77"/>
      <c r="M92" s="77">
        <v>6</v>
      </c>
      <c r="N92" s="77" t="s">
        <v>49</v>
      </c>
      <c r="O92" s="74">
        <v>1</v>
      </c>
      <c r="P92" s="74"/>
      <c r="Q92" s="74">
        <v>6</v>
      </c>
      <c r="R92" s="77" t="s">
        <v>49</v>
      </c>
      <c r="S92" s="74">
        <v>3</v>
      </c>
      <c r="T92" s="74"/>
      <c r="U92" s="74">
        <v>5</v>
      </c>
      <c r="V92" s="77" t="s">
        <v>49</v>
      </c>
      <c r="W92" s="74">
        <v>4</v>
      </c>
      <c r="X92" s="74"/>
      <c r="Y92" s="74">
        <v>4</v>
      </c>
      <c r="Z92" s="77" t="s">
        <v>49</v>
      </c>
      <c r="AA92" s="74">
        <v>4</v>
      </c>
      <c r="AB92" s="74"/>
      <c r="AC92" s="74">
        <v>5</v>
      </c>
      <c r="AD92" s="77" t="s">
        <v>49</v>
      </c>
      <c r="AE92" s="74">
        <v>5</v>
      </c>
      <c r="AF92" s="74"/>
      <c r="AG92" s="74">
        <v>6</v>
      </c>
      <c r="AH92" s="77" t="s">
        <v>49</v>
      </c>
      <c r="AI92" s="74">
        <v>3</v>
      </c>
      <c r="AJ92" s="74"/>
      <c r="AK92" s="78">
        <f t="shared" ref="AK92:AK99" si="15">SUM(AG92+AC92+Y92+U92+Q92+M92+I92+E92)</f>
        <v>44</v>
      </c>
      <c r="AL92" s="79" t="s">
        <v>49</v>
      </c>
      <c r="AM92" s="78">
        <f t="shared" ref="AM92:AM99" si="16">SUM(AI92+AE92+AA92+W92+S92+O92+K92+G92)</f>
        <v>24</v>
      </c>
      <c r="AN92" s="231"/>
      <c r="AO92" s="231">
        <v>9</v>
      </c>
      <c r="AP92" s="231" t="s">
        <v>659</v>
      </c>
      <c r="AQ92" s="231">
        <v>10</v>
      </c>
      <c r="AR92" s="231" t="s">
        <v>659</v>
      </c>
      <c r="AS92" s="231">
        <v>9</v>
      </c>
      <c r="AT92" s="231" t="s">
        <v>659</v>
      </c>
      <c r="AU92" s="231">
        <v>15</v>
      </c>
      <c r="AV92" s="231" t="s">
        <v>660</v>
      </c>
      <c r="AW92" s="78">
        <f t="shared" ref="AW92:AW99" si="17">SUM(AO92+AQ92+AS92+AU92)</f>
        <v>43</v>
      </c>
      <c r="AX92" s="78" t="s">
        <v>69</v>
      </c>
      <c r="AY92" s="231" t="s">
        <v>141</v>
      </c>
    </row>
    <row r="93" spans="1:51" x14ac:dyDescent="0.25">
      <c r="A93" s="74">
        <v>2</v>
      </c>
      <c r="B93" s="84" t="s">
        <v>494</v>
      </c>
      <c r="C93" s="74" t="s">
        <v>132</v>
      </c>
      <c r="D93" s="75" t="s">
        <v>109</v>
      </c>
      <c r="E93" s="74">
        <v>5</v>
      </c>
      <c r="F93" s="77" t="s">
        <v>49</v>
      </c>
      <c r="G93" s="74">
        <v>2</v>
      </c>
      <c r="H93" s="77"/>
      <c r="I93" s="77">
        <v>4</v>
      </c>
      <c r="J93" s="77" t="s">
        <v>49</v>
      </c>
      <c r="K93" s="77">
        <v>2</v>
      </c>
      <c r="L93" s="77"/>
      <c r="M93" s="77">
        <v>5</v>
      </c>
      <c r="N93" s="77" t="s">
        <v>49</v>
      </c>
      <c r="O93" s="74">
        <v>1</v>
      </c>
      <c r="P93" s="74"/>
      <c r="Q93" s="74">
        <v>6</v>
      </c>
      <c r="R93" s="77" t="s">
        <v>49</v>
      </c>
      <c r="S93" s="74">
        <v>3</v>
      </c>
      <c r="T93" s="74"/>
      <c r="U93" s="74">
        <v>6</v>
      </c>
      <c r="V93" s="77" t="s">
        <v>49</v>
      </c>
      <c r="W93" s="74">
        <v>4</v>
      </c>
      <c r="X93" s="74"/>
      <c r="Y93" s="74">
        <v>3</v>
      </c>
      <c r="Z93" s="77" t="s">
        <v>49</v>
      </c>
      <c r="AA93" s="74">
        <v>3</v>
      </c>
      <c r="AB93" s="74"/>
      <c r="AC93" s="74">
        <v>6</v>
      </c>
      <c r="AD93" s="77" t="s">
        <v>49</v>
      </c>
      <c r="AE93" s="74">
        <v>6</v>
      </c>
      <c r="AF93" s="74"/>
      <c r="AG93" s="74">
        <v>6</v>
      </c>
      <c r="AH93" s="77" t="s">
        <v>49</v>
      </c>
      <c r="AI93" s="74">
        <v>3</v>
      </c>
      <c r="AJ93" s="74"/>
      <c r="AK93" s="78">
        <f t="shared" si="15"/>
        <v>41</v>
      </c>
      <c r="AL93" s="79" t="s">
        <v>49</v>
      </c>
      <c r="AM93" s="78">
        <f t="shared" si="16"/>
        <v>24</v>
      </c>
      <c r="AN93" s="231"/>
      <c r="AO93" s="231">
        <v>3</v>
      </c>
      <c r="AP93" s="231" t="s">
        <v>659</v>
      </c>
      <c r="AQ93" s="231">
        <v>10</v>
      </c>
      <c r="AR93" s="231" t="s">
        <v>659</v>
      </c>
      <c r="AS93" s="231">
        <v>12</v>
      </c>
      <c r="AT93" s="231" t="s">
        <v>659</v>
      </c>
      <c r="AU93" s="231">
        <v>17</v>
      </c>
      <c r="AV93" s="231" t="s">
        <v>660</v>
      </c>
      <c r="AW93" s="78">
        <f t="shared" si="17"/>
        <v>42</v>
      </c>
      <c r="AX93" s="78" t="s">
        <v>69</v>
      </c>
      <c r="AY93" s="74"/>
    </row>
    <row r="94" spans="1:51" x14ac:dyDescent="0.25">
      <c r="A94" s="74">
        <v>3</v>
      </c>
      <c r="B94" s="232" t="s">
        <v>71</v>
      </c>
      <c r="C94" s="74" t="s">
        <v>135</v>
      </c>
      <c r="D94" s="75" t="s">
        <v>109</v>
      </c>
      <c r="E94" s="74">
        <v>5</v>
      </c>
      <c r="F94" s="77" t="s">
        <v>49</v>
      </c>
      <c r="G94" s="74">
        <v>2</v>
      </c>
      <c r="H94" s="77"/>
      <c r="I94" s="77">
        <v>3</v>
      </c>
      <c r="J94" s="77" t="s">
        <v>49</v>
      </c>
      <c r="K94" s="77">
        <v>2</v>
      </c>
      <c r="L94" s="77"/>
      <c r="M94" s="77">
        <v>6</v>
      </c>
      <c r="N94" s="77" t="s">
        <v>49</v>
      </c>
      <c r="O94" s="74">
        <v>1</v>
      </c>
      <c r="P94" s="74"/>
      <c r="Q94" s="74">
        <v>6</v>
      </c>
      <c r="R94" s="77" t="s">
        <v>49</v>
      </c>
      <c r="S94" s="74">
        <v>3</v>
      </c>
      <c r="T94" s="74"/>
      <c r="U94" s="74">
        <v>5</v>
      </c>
      <c r="V94" s="77" t="s">
        <v>49</v>
      </c>
      <c r="W94" s="74">
        <v>4</v>
      </c>
      <c r="X94" s="74"/>
      <c r="Y94" s="74">
        <v>4</v>
      </c>
      <c r="Z94" s="77" t="s">
        <v>49</v>
      </c>
      <c r="AA94" s="74">
        <v>3</v>
      </c>
      <c r="AB94" s="74"/>
      <c r="AC94" s="74">
        <v>6</v>
      </c>
      <c r="AD94" s="77" t="s">
        <v>49</v>
      </c>
      <c r="AE94" s="74">
        <v>6</v>
      </c>
      <c r="AF94" s="74"/>
      <c r="AG94" s="74">
        <v>5</v>
      </c>
      <c r="AH94" s="77" t="s">
        <v>49</v>
      </c>
      <c r="AI94" s="74">
        <v>3</v>
      </c>
      <c r="AJ94" s="74"/>
      <c r="AK94" s="78">
        <f t="shared" si="15"/>
        <v>40</v>
      </c>
      <c r="AL94" s="79" t="s">
        <v>49</v>
      </c>
      <c r="AM94" s="78">
        <f t="shared" si="16"/>
        <v>24</v>
      </c>
      <c r="AN94" s="231"/>
      <c r="AO94" s="231">
        <v>2</v>
      </c>
      <c r="AP94" s="231" t="s">
        <v>659</v>
      </c>
      <c r="AQ94" s="231">
        <v>11</v>
      </c>
      <c r="AR94" s="231" t="s">
        <v>659</v>
      </c>
      <c r="AS94" s="231">
        <v>7</v>
      </c>
      <c r="AT94" s="231" t="s">
        <v>659</v>
      </c>
      <c r="AU94" s="231">
        <v>8</v>
      </c>
      <c r="AV94" s="231" t="s">
        <v>660</v>
      </c>
      <c r="AW94" s="78">
        <f t="shared" si="17"/>
        <v>28</v>
      </c>
      <c r="AX94" s="78" t="s">
        <v>69</v>
      </c>
      <c r="AY94" s="74"/>
    </row>
    <row r="95" spans="1:51" x14ac:dyDescent="0.25">
      <c r="A95" s="74">
        <v>4</v>
      </c>
      <c r="B95" s="232" t="s">
        <v>144</v>
      </c>
      <c r="C95" s="74" t="s">
        <v>135</v>
      </c>
      <c r="D95" s="75" t="s">
        <v>108</v>
      </c>
      <c r="E95" s="74">
        <v>4</v>
      </c>
      <c r="F95" s="77" t="s">
        <v>49</v>
      </c>
      <c r="G95" s="74">
        <v>2</v>
      </c>
      <c r="H95" s="77"/>
      <c r="I95" s="77">
        <v>3</v>
      </c>
      <c r="J95" s="77" t="s">
        <v>49</v>
      </c>
      <c r="K95" s="77">
        <v>1</v>
      </c>
      <c r="L95" s="77"/>
      <c r="M95" s="77">
        <v>2</v>
      </c>
      <c r="N95" s="77" t="s">
        <v>49</v>
      </c>
      <c r="O95" s="74">
        <v>1</v>
      </c>
      <c r="P95" s="74"/>
      <c r="Q95" s="74">
        <v>4</v>
      </c>
      <c r="R95" s="77" t="s">
        <v>49</v>
      </c>
      <c r="S95" s="74">
        <v>3</v>
      </c>
      <c r="T95" s="74"/>
      <c r="U95" s="74">
        <v>6</v>
      </c>
      <c r="V95" s="77" t="s">
        <v>49</v>
      </c>
      <c r="W95" s="74">
        <v>4</v>
      </c>
      <c r="X95" s="74"/>
      <c r="Y95" s="74">
        <v>4</v>
      </c>
      <c r="Z95" s="77" t="s">
        <v>49</v>
      </c>
      <c r="AA95" s="74">
        <v>3</v>
      </c>
      <c r="AB95" s="74"/>
      <c r="AC95" s="74">
        <v>5</v>
      </c>
      <c r="AD95" s="77" t="s">
        <v>49</v>
      </c>
      <c r="AE95" s="74">
        <v>5</v>
      </c>
      <c r="AF95" s="74"/>
      <c r="AG95" s="74">
        <v>5</v>
      </c>
      <c r="AH95" s="77" t="s">
        <v>49</v>
      </c>
      <c r="AI95" s="74">
        <v>3</v>
      </c>
      <c r="AJ95" s="74"/>
      <c r="AK95" s="78">
        <f>SUM(AG95+AC95+Y95+U95+Q95+M95+I95+E95)</f>
        <v>33</v>
      </c>
      <c r="AL95" s="79" t="s">
        <v>49</v>
      </c>
      <c r="AM95" s="78">
        <f>SUM(AI95+AE95+AA95+W95+S95+O95+K95+G95)</f>
        <v>22</v>
      </c>
      <c r="AN95" s="231"/>
      <c r="AO95" s="231">
        <v>0</v>
      </c>
      <c r="AP95" s="231" t="s">
        <v>659</v>
      </c>
      <c r="AQ95" s="231">
        <v>2</v>
      </c>
      <c r="AR95" s="231" t="s">
        <v>659</v>
      </c>
      <c r="AS95" s="231">
        <v>9</v>
      </c>
      <c r="AT95" s="231" t="s">
        <v>659</v>
      </c>
      <c r="AU95" s="231">
        <v>7</v>
      </c>
      <c r="AV95" s="231" t="s">
        <v>660</v>
      </c>
      <c r="AW95" s="78">
        <f t="shared" si="17"/>
        <v>18</v>
      </c>
      <c r="AX95" s="78" t="s">
        <v>69</v>
      </c>
      <c r="AY95" s="74"/>
    </row>
    <row r="96" spans="1:51" x14ac:dyDescent="0.25">
      <c r="A96" s="74">
        <v>5</v>
      </c>
      <c r="B96" s="232" t="s">
        <v>75</v>
      </c>
      <c r="C96" s="74" t="s">
        <v>136</v>
      </c>
      <c r="D96" s="75" t="s">
        <v>109</v>
      </c>
      <c r="E96" s="74">
        <v>3</v>
      </c>
      <c r="F96" s="77" t="s">
        <v>49</v>
      </c>
      <c r="G96" s="74">
        <v>2</v>
      </c>
      <c r="H96" s="77"/>
      <c r="I96" s="77">
        <v>2</v>
      </c>
      <c r="J96" s="77" t="s">
        <v>49</v>
      </c>
      <c r="K96" s="77">
        <v>2</v>
      </c>
      <c r="L96" s="77"/>
      <c r="M96" s="77">
        <v>6</v>
      </c>
      <c r="N96" s="77" t="s">
        <v>49</v>
      </c>
      <c r="O96" s="74">
        <v>1</v>
      </c>
      <c r="P96" s="74"/>
      <c r="Q96" s="74">
        <v>1</v>
      </c>
      <c r="R96" s="77" t="s">
        <v>49</v>
      </c>
      <c r="S96" s="74">
        <v>1</v>
      </c>
      <c r="T96" s="74"/>
      <c r="U96" s="74">
        <v>6</v>
      </c>
      <c r="V96" s="77" t="s">
        <v>49</v>
      </c>
      <c r="W96" s="74">
        <v>4</v>
      </c>
      <c r="X96" s="74"/>
      <c r="Y96" s="74">
        <v>5</v>
      </c>
      <c r="Z96" s="77" t="s">
        <v>49</v>
      </c>
      <c r="AA96" s="74">
        <v>3</v>
      </c>
      <c r="AB96" s="74"/>
      <c r="AC96" s="74">
        <v>5</v>
      </c>
      <c r="AD96" s="77" t="s">
        <v>49</v>
      </c>
      <c r="AE96" s="74">
        <v>5</v>
      </c>
      <c r="AF96" s="74"/>
      <c r="AG96" s="74">
        <v>3</v>
      </c>
      <c r="AH96" s="77" t="s">
        <v>49</v>
      </c>
      <c r="AI96" s="74">
        <v>2</v>
      </c>
      <c r="AJ96" s="74"/>
      <c r="AK96" s="78">
        <f t="shared" si="15"/>
        <v>31</v>
      </c>
      <c r="AL96" s="79" t="s">
        <v>49</v>
      </c>
      <c r="AM96" s="78">
        <f t="shared" si="16"/>
        <v>20</v>
      </c>
      <c r="AN96" s="231"/>
      <c r="AO96" s="231">
        <v>3</v>
      </c>
      <c r="AP96" s="231" t="s">
        <v>659</v>
      </c>
      <c r="AQ96" s="231">
        <v>1</v>
      </c>
      <c r="AR96" s="231" t="s">
        <v>659</v>
      </c>
      <c r="AS96" s="231">
        <v>6</v>
      </c>
      <c r="AT96" s="231" t="s">
        <v>659</v>
      </c>
      <c r="AU96" s="231">
        <v>9</v>
      </c>
      <c r="AV96" s="231" t="s">
        <v>660</v>
      </c>
      <c r="AW96" s="78">
        <f t="shared" si="17"/>
        <v>19</v>
      </c>
      <c r="AX96" s="78" t="s">
        <v>69</v>
      </c>
      <c r="AY96" s="74"/>
    </row>
    <row r="97" spans="1:51" x14ac:dyDescent="0.25">
      <c r="A97" s="74">
        <v>6</v>
      </c>
      <c r="B97" s="232" t="s">
        <v>78</v>
      </c>
      <c r="C97" s="74" t="s">
        <v>136</v>
      </c>
      <c r="D97" s="75" t="s">
        <v>109</v>
      </c>
      <c r="E97" s="74">
        <v>4</v>
      </c>
      <c r="F97" s="77" t="s">
        <v>49</v>
      </c>
      <c r="G97" s="74">
        <v>2</v>
      </c>
      <c r="H97" s="77"/>
      <c r="I97" s="77">
        <v>5</v>
      </c>
      <c r="J97" s="77" t="s">
        <v>49</v>
      </c>
      <c r="K97" s="77">
        <v>2</v>
      </c>
      <c r="L97" s="77"/>
      <c r="M97" s="77">
        <v>5</v>
      </c>
      <c r="N97" s="77" t="s">
        <v>49</v>
      </c>
      <c r="O97" s="74">
        <v>1</v>
      </c>
      <c r="P97" s="74"/>
      <c r="Q97" s="74">
        <v>5</v>
      </c>
      <c r="R97" s="77" t="s">
        <v>49</v>
      </c>
      <c r="S97" s="74">
        <v>3</v>
      </c>
      <c r="T97" s="74"/>
      <c r="U97" s="74">
        <v>3</v>
      </c>
      <c r="V97" s="77" t="s">
        <v>49</v>
      </c>
      <c r="W97" s="74">
        <v>2</v>
      </c>
      <c r="X97" s="74"/>
      <c r="Y97" s="74">
        <v>4</v>
      </c>
      <c r="Z97" s="77" t="s">
        <v>49</v>
      </c>
      <c r="AA97" s="74">
        <v>3</v>
      </c>
      <c r="AB97" s="74"/>
      <c r="AC97" s="74">
        <v>2</v>
      </c>
      <c r="AD97" s="77" t="s">
        <v>49</v>
      </c>
      <c r="AE97" s="74">
        <v>2</v>
      </c>
      <c r="AF97" s="74"/>
      <c r="AG97" s="74">
        <v>3</v>
      </c>
      <c r="AH97" s="77" t="s">
        <v>49</v>
      </c>
      <c r="AI97" s="74">
        <v>2</v>
      </c>
      <c r="AJ97" s="74"/>
      <c r="AK97" s="78">
        <f t="shared" si="15"/>
        <v>31</v>
      </c>
      <c r="AL97" s="79" t="s">
        <v>49</v>
      </c>
      <c r="AM97" s="78">
        <f t="shared" si="16"/>
        <v>17</v>
      </c>
      <c r="AN97" s="231"/>
      <c r="AO97" s="231">
        <v>4</v>
      </c>
      <c r="AP97" s="231" t="s">
        <v>659</v>
      </c>
      <c r="AQ97" s="231">
        <v>8</v>
      </c>
      <c r="AR97" s="231" t="s">
        <v>659</v>
      </c>
      <c r="AS97" s="231">
        <v>3</v>
      </c>
      <c r="AT97" s="231" t="s">
        <v>659</v>
      </c>
      <c r="AU97" s="231">
        <v>6</v>
      </c>
      <c r="AV97" s="231" t="s">
        <v>660</v>
      </c>
      <c r="AW97" s="78">
        <f t="shared" si="17"/>
        <v>21</v>
      </c>
      <c r="AX97" s="78" t="s">
        <v>69</v>
      </c>
      <c r="AY97" s="74"/>
    </row>
    <row r="98" spans="1:51" x14ac:dyDescent="0.25">
      <c r="A98" s="74">
        <v>7</v>
      </c>
      <c r="B98" s="84" t="s">
        <v>662</v>
      </c>
      <c r="C98" s="74" t="s">
        <v>142</v>
      </c>
      <c r="D98" s="75" t="s">
        <v>109</v>
      </c>
      <c r="E98" s="74">
        <v>5</v>
      </c>
      <c r="F98" s="77" t="s">
        <v>49</v>
      </c>
      <c r="G98" s="74">
        <v>2</v>
      </c>
      <c r="H98" s="77"/>
      <c r="I98" s="77">
        <v>2</v>
      </c>
      <c r="J98" s="77" t="s">
        <v>49</v>
      </c>
      <c r="K98" s="77">
        <v>2</v>
      </c>
      <c r="L98" s="77"/>
      <c r="M98" s="77">
        <v>5</v>
      </c>
      <c r="N98" s="77" t="s">
        <v>49</v>
      </c>
      <c r="O98" s="74">
        <v>1</v>
      </c>
      <c r="P98" s="74"/>
      <c r="Q98" s="74">
        <v>3</v>
      </c>
      <c r="R98" s="77" t="s">
        <v>49</v>
      </c>
      <c r="S98" s="74">
        <v>2</v>
      </c>
      <c r="T98" s="74"/>
      <c r="U98" s="74">
        <v>2</v>
      </c>
      <c r="V98" s="77" t="s">
        <v>49</v>
      </c>
      <c r="W98" s="74">
        <v>2</v>
      </c>
      <c r="X98" s="74"/>
      <c r="Y98" s="74">
        <v>2</v>
      </c>
      <c r="Z98" s="77" t="s">
        <v>49</v>
      </c>
      <c r="AA98" s="74">
        <v>1</v>
      </c>
      <c r="AB98" s="74"/>
      <c r="AC98" s="74">
        <v>4</v>
      </c>
      <c r="AD98" s="77" t="s">
        <v>49</v>
      </c>
      <c r="AE98" s="74">
        <v>4</v>
      </c>
      <c r="AF98" s="74"/>
      <c r="AG98" s="74">
        <v>2</v>
      </c>
      <c r="AH98" s="77" t="s">
        <v>49</v>
      </c>
      <c r="AI98" s="74">
        <v>2</v>
      </c>
      <c r="AJ98" s="74"/>
      <c r="AK98" s="78">
        <f t="shared" si="15"/>
        <v>25</v>
      </c>
      <c r="AL98" s="79" t="s">
        <v>49</v>
      </c>
      <c r="AM98" s="78">
        <f t="shared" si="16"/>
        <v>16</v>
      </c>
      <c r="AN98" s="231"/>
      <c r="AO98" s="231">
        <v>2</v>
      </c>
      <c r="AP98" s="231" t="s">
        <v>659</v>
      </c>
      <c r="AQ98" s="231">
        <v>2</v>
      </c>
      <c r="AR98" s="231" t="s">
        <v>659</v>
      </c>
      <c r="AS98" s="231">
        <v>0</v>
      </c>
      <c r="AT98" s="231" t="s">
        <v>659</v>
      </c>
      <c r="AU98" s="231">
        <v>3</v>
      </c>
      <c r="AV98" s="231" t="s">
        <v>660</v>
      </c>
      <c r="AW98" s="78">
        <f t="shared" si="17"/>
        <v>7</v>
      </c>
      <c r="AX98" s="78" t="s">
        <v>69</v>
      </c>
      <c r="AY98" s="74"/>
    </row>
    <row r="99" spans="1:51" x14ac:dyDescent="0.25">
      <c r="A99" s="74">
        <v>8</v>
      </c>
      <c r="B99" s="232" t="s">
        <v>340</v>
      </c>
      <c r="C99" s="74" t="s">
        <v>136</v>
      </c>
      <c r="D99" s="75" t="s">
        <v>109</v>
      </c>
      <c r="E99" s="74">
        <v>2</v>
      </c>
      <c r="F99" s="77" t="s">
        <v>49</v>
      </c>
      <c r="G99" s="74">
        <v>2</v>
      </c>
      <c r="H99" s="77"/>
      <c r="I99" s="77">
        <v>2</v>
      </c>
      <c r="J99" s="77" t="s">
        <v>49</v>
      </c>
      <c r="K99" s="77">
        <v>2</v>
      </c>
      <c r="L99" s="77"/>
      <c r="M99" s="77">
        <v>1</v>
      </c>
      <c r="N99" s="77" t="s">
        <v>49</v>
      </c>
      <c r="O99" s="74">
        <v>1</v>
      </c>
      <c r="P99" s="74"/>
      <c r="Q99" s="74">
        <v>3</v>
      </c>
      <c r="R99" s="77" t="s">
        <v>49</v>
      </c>
      <c r="S99" s="74">
        <v>3</v>
      </c>
      <c r="T99" s="74"/>
      <c r="U99" s="74">
        <v>3</v>
      </c>
      <c r="V99" s="77" t="s">
        <v>49</v>
      </c>
      <c r="W99" s="74">
        <v>2</v>
      </c>
      <c r="X99" s="74"/>
      <c r="Y99" s="74">
        <v>3</v>
      </c>
      <c r="Z99" s="77" t="s">
        <v>49</v>
      </c>
      <c r="AA99" s="74">
        <v>3</v>
      </c>
      <c r="AB99" s="74"/>
      <c r="AC99" s="74">
        <v>5</v>
      </c>
      <c r="AD99" s="77" t="s">
        <v>49</v>
      </c>
      <c r="AE99" s="74">
        <v>5</v>
      </c>
      <c r="AF99" s="74"/>
      <c r="AG99" s="74">
        <v>5</v>
      </c>
      <c r="AH99" s="77" t="s">
        <v>49</v>
      </c>
      <c r="AI99" s="74">
        <v>3</v>
      </c>
      <c r="AJ99" s="74"/>
      <c r="AK99" s="78">
        <f t="shared" si="15"/>
        <v>24</v>
      </c>
      <c r="AL99" s="79" t="s">
        <v>49</v>
      </c>
      <c r="AM99" s="78">
        <f t="shared" si="16"/>
        <v>21</v>
      </c>
      <c r="AN99" s="231"/>
      <c r="AO99" s="231">
        <v>1</v>
      </c>
      <c r="AP99" s="231" t="s">
        <v>659</v>
      </c>
      <c r="AQ99" s="231">
        <v>2</v>
      </c>
      <c r="AR99" s="231" t="s">
        <v>659</v>
      </c>
      <c r="AS99" s="231">
        <v>3</v>
      </c>
      <c r="AT99" s="231" t="s">
        <v>659</v>
      </c>
      <c r="AU99" s="231">
        <v>10</v>
      </c>
      <c r="AV99" s="231" t="s">
        <v>660</v>
      </c>
      <c r="AW99" s="78">
        <f t="shared" si="17"/>
        <v>16</v>
      </c>
      <c r="AX99" s="78" t="s">
        <v>69</v>
      </c>
      <c r="AY99" s="74"/>
    </row>
    <row r="100" spans="1:51" x14ac:dyDescent="0.25">
      <c r="A100" s="236"/>
      <c r="B100" s="84"/>
      <c r="C100" s="89"/>
      <c r="D100" s="237"/>
      <c r="E100" s="238"/>
      <c r="F100" s="239"/>
      <c r="G100" s="238"/>
      <c r="H100" s="239"/>
      <c r="I100" s="236"/>
      <c r="J100" s="239"/>
      <c r="K100" s="236"/>
      <c r="L100" s="239"/>
      <c r="M100" s="236"/>
      <c r="N100" s="239"/>
      <c r="O100" s="238"/>
      <c r="P100" s="89"/>
      <c r="Q100" s="238"/>
      <c r="R100" s="239"/>
      <c r="S100" s="238"/>
      <c r="T100" s="89"/>
      <c r="U100" s="238"/>
      <c r="V100" s="239"/>
      <c r="W100" s="238"/>
      <c r="X100" s="89"/>
      <c r="Y100" s="238"/>
      <c r="Z100" s="239"/>
      <c r="AA100" s="238"/>
      <c r="AB100" s="89"/>
      <c r="AC100" s="238"/>
      <c r="AD100" s="239"/>
      <c r="AE100" s="238"/>
      <c r="AF100" s="89"/>
      <c r="AG100" s="238"/>
      <c r="AH100" s="239"/>
      <c r="AI100" s="238"/>
      <c r="AJ100" s="89"/>
      <c r="AK100" s="240"/>
      <c r="AL100" s="241"/>
      <c r="AM100" s="240"/>
      <c r="AN100" s="242"/>
      <c r="AO100" s="240"/>
      <c r="AP100" s="243"/>
      <c r="AQ100" s="87"/>
      <c r="AR100" s="87"/>
      <c r="AS100" s="87"/>
      <c r="AT100" s="87"/>
      <c r="AU100" s="87"/>
      <c r="AV100" s="87"/>
      <c r="AW100" s="87"/>
      <c r="AX100" s="87"/>
      <c r="AY100" s="87"/>
    </row>
    <row r="101" spans="1:51" ht="15.75" thickBot="1" x14ac:dyDescent="0.3">
      <c r="A101" s="85" t="s">
        <v>129</v>
      </c>
      <c r="B101" s="85" t="s">
        <v>2</v>
      </c>
      <c r="C101" s="85" t="s">
        <v>3</v>
      </c>
      <c r="D101" s="86" t="s">
        <v>67</v>
      </c>
      <c r="E101" s="86"/>
      <c r="F101" s="86"/>
      <c r="G101" s="86"/>
      <c r="H101" s="86"/>
      <c r="I101" s="86"/>
      <c r="J101" s="86"/>
      <c r="K101" s="86"/>
      <c r="L101" s="86"/>
      <c r="M101" s="86"/>
      <c r="N101" s="86"/>
      <c r="O101" s="86"/>
      <c r="P101" s="86"/>
      <c r="Q101" s="86"/>
      <c r="R101" s="86"/>
      <c r="S101" s="86"/>
      <c r="T101" s="86"/>
      <c r="U101" s="86"/>
      <c r="V101" s="86"/>
      <c r="W101" s="86"/>
      <c r="X101" s="86" t="s">
        <v>130</v>
      </c>
      <c r="Y101" s="86"/>
      <c r="Z101" s="86"/>
      <c r="AA101" s="86"/>
      <c r="AB101" s="86"/>
      <c r="AC101" s="86"/>
      <c r="AD101" s="86"/>
      <c r="AE101" s="86"/>
      <c r="AF101" s="86"/>
      <c r="AG101" s="86"/>
      <c r="AH101" s="86"/>
      <c r="AI101" s="86"/>
      <c r="AJ101" s="86"/>
      <c r="AK101" s="86"/>
      <c r="AL101" s="86"/>
      <c r="AM101" s="86"/>
      <c r="AN101" s="86"/>
      <c r="AO101" s="86"/>
      <c r="AP101" s="86"/>
      <c r="AQ101" s="85"/>
      <c r="AR101" s="85"/>
      <c r="AS101" s="85"/>
      <c r="AT101" s="85"/>
      <c r="AU101" s="85"/>
      <c r="AV101" s="85"/>
      <c r="AW101" s="85"/>
      <c r="AX101" s="85"/>
      <c r="AY101" s="86" t="s">
        <v>131</v>
      </c>
    </row>
    <row r="102" spans="1:51" ht="15.75" thickTop="1" x14ac:dyDescent="0.25">
      <c r="A102" s="74">
        <v>1</v>
      </c>
      <c r="B102" s="84" t="s">
        <v>101</v>
      </c>
      <c r="C102" s="74" t="s">
        <v>132</v>
      </c>
      <c r="D102" s="75" t="s">
        <v>110</v>
      </c>
      <c r="E102" s="74">
        <v>5</v>
      </c>
      <c r="F102" s="77" t="s">
        <v>49</v>
      </c>
      <c r="G102" s="74">
        <v>2</v>
      </c>
      <c r="H102" s="77"/>
      <c r="I102" s="77">
        <v>4</v>
      </c>
      <c r="J102" s="77" t="s">
        <v>49</v>
      </c>
      <c r="K102" s="77">
        <v>2</v>
      </c>
      <c r="L102" s="77"/>
      <c r="M102" s="77">
        <v>4</v>
      </c>
      <c r="N102" s="77" t="s">
        <v>49</v>
      </c>
      <c r="O102" s="74">
        <v>1</v>
      </c>
      <c r="P102" s="74"/>
      <c r="Q102" s="74">
        <v>5</v>
      </c>
      <c r="R102" s="77" t="s">
        <v>49</v>
      </c>
      <c r="S102" s="74">
        <v>3</v>
      </c>
      <c r="T102" s="74"/>
      <c r="U102" s="74">
        <v>4</v>
      </c>
      <c r="V102" s="77" t="s">
        <v>49</v>
      </c>
      <c r="W102" s="74">
        <v>2</v>
      </c>
      <c r="X102" s="74"/>
      <c r="Y102" s="74">
        <v>5</v>
      </c>
      <c r="Z102" s="77" t="s">
        <v>49</v>
      </c>
      <c r="AA102" s="74">
        <v>4</v>
      </c>
      <c r="AB102" s="74"/>
      <c r="AC102" s="74">
        <v>6</v>
      </c>
      <c r="AD102" s="77" t="s">
        <v>49</v>
      </c>
      <c r="AE102" s="74">
        <v>6</v>
      </c>
      <c r="AF102" s="74"/>
      <c r="AG102" s="74">
        <v>6</v>
      </c>
      <c r="AH102" s="77" t="s">
        <v>49</v>
      </c>
      <c r="AI102" s="74">
        <v>3</v>
      </c>
      <c r="AJ102" s="74"/>
      <c r="AK102" s="78">
        <f>SUM(AG102+AC102+Y102+U102+Q102+M102+I102+E102)</f>
        <v>39</v>
      </c>
      <c r="AL102" s="79" t="s">
        <v>49</v>
      </c>
      <c r="AM102" s="78">
        <f>SUM(AI102+AE102+AA102+W102+S102+O102+K102+G102)</f>
        <v>23</v>
      </c>
      <c r="AN102" s="231"/>
      <c r="AO102" s="231">
        <v>2</v>
      </c>
      <c r="AP102" s="231" t="s">
        <v>659</v>
      </c>
      <c r="AQ102" s="231">
        <v>11</v>
      </c>
      <c r="AR102" s="231" t="s">
        <v>659</v>
      </c>
      <c r="AS102" s="231">
        <v>9</v>
      </c>
      <c r="AT102" s="231" t="s">
        <v>659</v>
      </c>
      <c r="AU102" s="231">
        <v>15</v>
      </c>
      <c r="AV102" s="231" t="s">
        <v>660</v>
      </c>
      <c r="AW102" s="78">
        <f>SUM(AO102+AQ102+AS102+AU102)</f>
        <v>37</v>
      </c>
      <c r="AX102" s="78" t="s">
        <v>69</v>
      </c>
      <c r="AY102" s="74"/>
    </row>
    <row r="103" spans="1:51" x14ac:dyDescent="0.25">
      <c r="A103" s="74">
        <v>2</v>
      </c>
      <c r="B103" s="84" t="s">
        <v>299</v>
      </c>
      <c r="C103" s="74" t="s">
        <v>138</v>
      </c>
      <c r="D103" s="75" t="s">
        <v>110</v>
      </c>
      <c r="E103" s="74">
        <v>4</v>
      </c>
      <c r="F103" s="77" t="s">
        <v>49</v>
      </c>
      <c r="G103" s="74">
        <v>2</v>
      </c>
      <c r="H103" s="77"/>
      <c r="I103" s="77">
        <v>1</v>
      </c>
      <c r="J103" s="77" t="s">
        <v>49</v>
      </c>
      <c r="K103" s="77">
        <v>1</v>
      </c>
      <c r="L103" s="77"/>
      <c r="M103" s="77">
        <v>3</v>
      </c>
      <c r="N103" s="77" t="s">
        <v>49</v>
      </c>
      <c r="O103" s="74">
        <v>1</v>
      </c>
      <c r="P103" s="74"/>
      <c r="Q103" s="74">
        <v>4</v>
      </c>
      <c r="R103" s="77" t="s">
        <v>49</v>
      </c>
      <c r="S103" s="74">
        <v>2</v>
      </c>
      <c r="T103" s="74"/>
      <c r="U103" s="74">
        <v>3</v>
      </c>
      <c r="V103" s="77" t="s">
        <v>49</v>
      </c>
      <c r="W103" s="74">
        <v>3</v>
      </c>
      <c r="X103" s="74"/>
      <c r="Y103" s="74">
        <v>2</v>
      </c>
      <c r="Z103" s="77" t="s">
        <v>49</v>
      </c>
      <c r="AA103" s="74">
        <v>2</v>
      </c>
      <c r="AB103" s="74"/>
      <c r="AC103" s="74">
        <v>4</v>
      </c>
      <c r="AD103" s="77" t="s">
        <v>49</v>
      </c>
      <c r="AE103" s="74">
        <v>4</v>
      </c>
      <c r="AF103" s="74"/>
      <c r="AG103" s="74">
        <v>2</v>
      </c>
      <c r="AH103" s="77" t="s">
        <v>49</v>
      </c>
      <c r="AI103" s="74">
        <v>2</v>
      </c>
      <c r="AJ103" s="74"/>
      <c r="AK103" s="78">
        <f>SUM(AG103+AC103+Y103+U103+Q103+M103+I103+E103)</f>
        <v>23</v>
      </c>
      <c r="AL103" s="79" t="s">
        <v>49</v>
      </c>
      <c r="AM103" s="78">
        <f>SUM(AI103+AE103+AA103+W103+S103+O103+K103+G103)</f>
        <v>17</v>
      </c>
      <c r="AN103" s="231"/>
      <c r="AO103" s="231">
        <v>0</v>
      </c>
      <c r="AP103" s="231" t="s">
        <v>659</v>
      </c>
      <c r="AQ103" s="231">
        <v>3</v>
      </c>
      <c r="AR103" s="231" t="s">
        <v>659</v>
      </c>
      <c r="AS103" s="231">
        <v>1</v>
      </c>
      <c r="AT103" s="231" t="s">
        <v>659</v>
      </c>
      <c r="AU103" s="231">
        <v>3</v>
      </c>
      <c r="AV103" s="231" t="s">
        <v>660</v>
      </c>
      <c r="AW103" s="78">
        <f>SUM(AO103+AQ103+AS103+AU103)</f>
        <v>7</v>
      </c>
      <c r="AX103" s="78" t="s">
        <v>69</v>
      </c>
      <c r="AY103" s="74"/>
    </row>
    <row r="104" spans="1:51" x14ac:dyDescent="0.25">
      <c r="A104" s="70"/>
      <c r="B104" s="74"/>
      <c r="C104" s="74"/>
      <c r="D104" s="75"/>
      <c r="E104" s="76"/>
      <c r="F104" s="77"/>
      <c r="G104" s="76"/>
      <c r="H104" s="77"/>
      <c r="I104" s="70"/>
      <c r="J104" s="77"/>
      <c r="K104" s="70"/>
      <c r="L104" s="77"/>
      <c r="M104" s="70"/>
      <c r="N104" s="77"/>
      <c r="O104" s="76"/>
      <c r="P104" s="74"/>
      <c r="Q104" s="76"/>
      <c r="R104" s="77"/>
      <c r="S104" s="76"/>
      <c r="T104" s="74"/>
      <c r="U104" s="76"/>
      <c r="V104" s="77"/>
      <c r="W104" s="76"/>
      <c r="X104" s="74"/>
      <c r="Y104" s="76"/>
      <c r="Z104" s="77"/>
      <c r="AA104" s="76"/>
      <c r="AB104" s="74"/>
      <c r="AC104" s="76"/>
      <c r="AD104" s="77"/>
      <c r="AE104" s="76"/>
      <c r="AF104" s="74"/>
      <c r="AG104" s="76"/>
      <c r="AH104" s="77"/>
      <c r="AI104" s="76"/>
      <c r="AJ104" s="74"/>
      <c r="AK104" s="78"/>
      <c r="AL104" s="79"/>
      <c r="AM104" s="78"/>
      <c r="AN104" s="80"/>
      <c r="AO104" s="78"/>
      <c r="AP104" s="81"/>
    </row>
    <row r="105" spans="1:51" ht="15.75" thickBot="1" x14ac:dyDescent="0.3">
      <c r="A105" s="85" t="s">
        <v>129</v>
      </c>
      <c r="B105" s="85" t="s">
        <v>2</v>
      </c>
      <c r="C105" s="85" t="s">
        <v>3</v>
      </c>
      <c r="D105" s="86" t="s">
        <v>67</v>
      </c>
      <c r="E105" s="86"/>
      <c r="F105" s="86"/>
      <c r="G105" s="86"/>
      <c r="H105" s="86"/>
      <c r="I105" s="86"/>
      <c r="J105" s="86"/>
      <c r="K105" s="86"/>
      <c r="L105" s="86"/>
      <c r="M105" s="86"/>
      <c r="N105" s="86"/>
      <c r="O105" s="86"/>
      <c r="P105" s="86"/>
      <c r="Q105" s="86"/>
      <c r="R105" s="86"/>
      <c r="S105" s="86"/>
      <c r="T105" s="86"/>
      <c r="U105" s="86"/>
      <c r="V105" s="86"/>
      <c r="W105" s="86"/>
      <c r="X105" s="86" t="s">
        <v>130</v>
      </c>
      <c r="Y105" s="86"/>
      <c r="Z105" s="86"/>
      <c r="AA105" s="86"/>
      <c r="AB105" s="86"/>
      <c r="AC105" s="86"/>
      <c r="AD105" s="86"/>
      <c r="AE105" s="86"/>
      <c r="AF105" s="86"/>
      <c r="AG105" s="86"/>
      <c r="AH105" s="86"/>
      <c r="AI105" s="86"/>
      <c r="AJ105" s="86"/>
      <c r="AK105" s="86"/>
      <c r="AL105" s="86"/>
      <c r="AM105" s="86"/>
      <c r="AN105" s="86"/>
      <c r="AO105" s="86"/>
      <c r="AP105" s="86"/>
      <c r="AQ105" s="85"/>
      <c r="AR105" s="85"/>
      <c r="AS105" s="85"/>
      <c r="AT105" s="85"/>
      <c r="AU105" s="85"/>
      <c r="AV105" s="85"/>
      <c r="AW105" s="85"/>
      <c r="AX105" s="85"/>
      <c r="AY105" s="86" t="s">
        <v>131</v>
      </c>
    </row>
    <row r="106" spans="1:51" ht="15.75" thickTop="1" x14ac:dyDescent="0.25">
      <c r="A106" s="74">
        <v>1</v>
      </c>
      <c r="B106" s="232" t="s">
        <v>145</v>
      </c>
      <c r="C106" s="74" t="s">
        <v>135</v>
      </c>
      <c r="D106" s="75" t="s">
        <v>105</v>
      </c>
      <c r="E106" s="74">
        <v>6</v>
      </c>
      <c r="F106" s="77" t="s">
        <v>49</v>
      </c>
      <c r="G106" s="74">
        <v>2</v>
      </c>
      <c r="H106" s="77"/>
      <c r="I106" s="77">
        <v>4</v>
      </c>
      <c r="J106" s="77" t="s">
        <v>49</v>
      </c>
      <c r="K106" s="77">
        <v>2</v>
      </c>
      <c r="L106" s="77"/>
      <c r="M106" s="77">
        <v>6</v>
      </c>
      <c r="N106" s="77" t="s">
        <v>49</v>
      </c>
      <c r="O106" s="74">
        <v>1</v>
      </c>
      <c r="P106" s="74"/>
      <c r="Q106" s="74">
        <v>6</v>
      </c>
      <c r="R106" s="77" t="s">
        <v>49</v>
      </c>
      <c r="S106" s="74">
        <v>3</v>
      </c>
      <c r="T106" s="74"/>
      <c r="U106" s="74">
        <v>5</v>
      </c>
      <c r="V106" s="77" t="s">
        <v>49</v>
      </c>
      <c r="W106" s="74">
        <v>4</v>
      </c>
      <c r="X106" s="74"/>
      <c r="Y106" s="74">
        <v>5</v>
      </c>
      <c r="Z106" s="77" t="s">
        <v>49</v>
      </c>
      <c r="AA106" s="74">
        <v>3</v>
      </c>
      <c r="AB106" s="74"/>
      <c r="AC106" s="74">
        <v>6</v>
      </c>
      <c r="AD106" s="77" t="s">
        <v>49</v>
      </c>
      <c r="AE106" s="74">
        <v>6</v>
      </c>
      <c r="AF106" s="74"/>
      <c r="AG106" s="74">
        <v>6</v>
      </c>
      <c r="AH106" s="77" t="s">
        <v>49</v>
      </c>
      <c r="AI106" s="74">
        <v>3</v>
      </c>
      <c r="AJ106" s="74"/>
      <c r="AK106" s="78">
        <f>SUM(AG106+AC106+Y106+U106+Q106+M106+I106+E106)</f>
        <v>44</v>
      </c>
      <c r="AL106" s="79" t="s">
        <v>49</v>
      </c>
      <c r="AM106" s="78">
        <f>SUM(AI106+AE106+AA106+W106+S106+O106+K106+G106)</f>
        <v>24</v>
      </c>
      <c r="AN106" s="231"/>
      <c r="AO106" s="231">
        <v>4</v>
      </c>
      <c r="AP106" s="231" t="s">
        <v>659</v>
      </c>
      <c r="AQ106" s="231">
        <v>12</v>
      </c>
      <c r="AR106" s="231" t="s">
        <v>659</v>
      </c>
      <c r="AS106" s="231">
        <v>10</v>
      </c>
      <c r="AT106" s="231" t="s">
        <v>659</v>
      </c>
      <c r="AU106" s="231">
        <v>13</v>
      </c>
      <c r="AV106" s="231" t="s">
        <v>660</v>
      </c>
      <c r="AW106" s="78">
        <f>SUM(AO106+AQ106+AS106+AU106)</f>
        <v>39</v>
      </c>
      <c r="AX106" s="78" t="s">
        <v>69</v>
      </c>
      <c r="AY106" s="231" t="s">
        <v>140</v>
      </c>
    </row>
    <row r="107" spans="1:51" x14ac:dyDescent="0.25">
      <c r="A107" s="74">
        <v>2</v>
      </c>
      <c r="B107" s="232" t="s">
        <v>661</v>
      </c>
      <c r="C107" s="74" t="s">
        <v>136</v>
      </c>
      <c r="D107" s="75" t="s">
        <v>105</v>
      </c>
      <c r="E107" s="74">
        <v>5</v>
      </c>
      <c r="F107" s="77" t="s">
        <v>49</v>
      </c>
      <c r="G107" s="74">
        <v>2</v>
      </c>
      <c r="H107" s="77"/>
      <c r="I107" s="77">
        <v>6</v>
      </c>
      <c r="J107" s="77" t="s">
        <v>49</v>
      </c>
      <c r="K107" s="77">
        <v>2</v>
      </c>
      <c r="L107" s="77"/>
      <c r="M107" s="77">
        <v>5</v>
      </c>
      <c r="N107" s="77" t="s">
        <v>49</v>
      </c>
      <c r="O107" s="74">
        <v>1</v>
      </c>
      <c r="P107" s="74"/>
      <c r="Q107" s="74">
        <v>6</v>
      </c>
      <c r="R107" s="77" t="s">
        <v>49</v>
      </c>
      <c r="S107" s="74">
        <v>3</v>
      </c>
      <c r="T107" s="74"/>
      <c r="U107" s="74">
        <v>4</v>
      </c>
      <c r="V107" s="77" t="s">
        <v>49</v>
      </c>
      <c r="W107" s="74">
        <v>4</v>
      </c>
      <c r="X107" s="74"/>
      <c r="Y107" s="74">
        <v>5</v>
      </c>
      <c r="Z107" s="77" t="s">
        <v>49</v>
      </c>
      <c r="AA107" s="74">
        <v>4</v>
      </c>
      <c r="AB107" s="74"/>
      <c r="AC107" s="74">
        <v>4</v>
      </c>
      <c r="AD107" s="77" t="s">
        <v>49</v>
      </c>
      <c r="AE107" s="74">
        <v>4</v>
      </c>
      <c r="AF107" s="74"/>
      <c r="AG107" s="74">
        <v>6</v>
      </c>
      <c r="AH107" s="77" t="s">
        <v>49</v>
      </c>
      <c r="AI107" s="74">
        <v>3</v>
      </c>
      <c r="AJ107" s="74"/>
      <c r="AK107" s="78">
        <f>SUM(AG107+AC107+Y107+U107+Q107+M107+I107+E107)</f>
        <v>41</v>
      </c>
      <c r="AL107" s="79" t="s">
        <v>49</v>
      </c>
      <c r="AM107" s="78">
        <f>SUM(AI107+AE107+AA107+W107+S107+O107+K107+G107)</f>
        <v>23</v>
      </c>
      <c r="AN107" s="231"/>
      <c r="AO107" s="231">
        <v>9</v>
      </c>
      <c r="AP107" s="231" t="s">
        <v>659</v>
      </c>
      <c r="AQ107" s="231">
        <v>9</v>
      </c>
      <c r="AR107" s="231" t="s">
        <v>659</v>
      </c>
      <c r="AS107" s="231">
        <v>4</v>
      </c>
      <c r="AT107" s="231" t="s">
        <v>659</v>
      </c>
      <c r="AU107" s="231">
        <v>13</v>
      </c>
      <c r="AV107" s="231" t="s">
        <v>660</v>
      </c>
      <c r="AW107" s="78">
        <f>SUM(AO107+AQ107+AS107+AU107)</f>
        <v>35</v>
      </c>
      <c r="AX107" s="78" t="s">
        <v>69</v>
      </c>
      <c r="AY107" s="231" t="s">
        <v>141</v>
      </c>
    </row>
    <row r="108" spans="1:51" x14ac:dyDescent="0.25">
      <c r="D108" s="215"/>
      <c r="AP108" s="215"/>
    </row>
    <row r="109" spans="1:51" ht="15.75" thickBot="1" x14ac:dyDescent="0.3">
      <c r="A109" s="85" t="s">
        <v>129</v>
      </c>
      <c r="B109" s="85" t="s">
        <v>2</v>
      </c>
      <c r="C109" s="85" t="s">
        <v>3</v>
      </c>
      <c r="D109" s="86" t="s">
        <v>67</v>
      </c>
      <c r="E109" s="86"/>
      <c r="F109" s="86"/>
      <c r="G109" s="86"/>
      <c r="H109" s="86"/>
      <c r="I109" s="86"/>
      <c r="J109" s="86"/>
      <c r="K109" s="86"/>
      <c r="L109" s="86"/>
      <c r="M109" s="86"/>
      <c r="N109" s="86"/>
      <c r="O109" s="86"/>
      <c r="P109" s="86"/>
      <c r="Q109" s="86"/>
      <c r="R109" s="86"/>
      <c r="S109" s="86"/>
      <c r="T109" s="86"/>
      <c r="U109" s="86"/>
      <c r="V109" s="86"/>
      <c r="W109" s="86"/>
      <c r="X109" s="86" t="s">
        <v>130</v>
      </c>
      <c r="Y109" s="86"/>
      <c r="Z109" s="86"/>
      <c r="AA109" s="86"/>
      <c r="AB109" s="86"/>
      <c r="AC109" s="86"/>
      <c r="AD109" s="86"/>
      <c r="AE109" s="86"/>
      <c r="AF109" s="86"/>
      <c r="AG109" s="86"/>
      <c r="AH109" s="86"/>
      <c r="AI109" s="86"/>
      <c r="AJ109" s="86"/>
      <c r="AK109" s="86"/>
      <c r="AL109" s="86"/>
      <c r="AM109" s="86"/>
      <c r="AN109" s="86"/>
      <c r="AO109" s="86"/>
      <c r="AP109" s="86"/>
      <c r="AQ109" s="85"/>
      <c r="AR109" s="85"/>
      <c r="AS109" s="85"/>
      <c r="AT109" s="85"/>
      <c r="AU109" s="85"/>
      <c r="AV109" s="85"/>
      <c r="AW109" s="85"/>
      <c r="AX109" s="85"/>
      <c r="AY109" s="86" t="s">
        <v>131</v>
      </c>
    </row>
    <row r="110" spans="1:51" ht="15.75" thickTop="1" x14ac:dyDescent="0.25">
      <c r="A110" s="74">
        <v>1</v>
      </c>
      <c r="B110" s="232" t="s">
        <v>81</v>
      </c>
      <c r="C110" s="74" t="s">
        <v>136</v>
      </c>
      <c r="D110" s="75" t="s">
        <v>106</v>
      </c>
      <c r="E110" s="74">
        <v>3</v>
      </c>
      <c r="F110" s="77" t="s">
        <v>49</v>
      </c>
      <c r="G110" s="74">
        <v>2</v>
      </c>
      <c r="H110" s="77"/>
      <c r="I110" s="77">
        <v>4</v>
      </c>
      <c r="J110" s="77" t="s">
        <v>49</v>
      </c>
      <c r="K110" s="77">
        <v>2</v>
      </c>
      <c r="L110" s="77"/>
      <c r="M110" s="77">
        <v>6</v>
      </c>
      <c r="N110" s="77" t="s">
        <v>49</v>
      </c>
      <c r="O110" s="74">
        <v>1</v>
      </c>
      <c r="P110" s="74"/>
      <c r="Q110" s="74">
        <v>5</v>
      </c>
      <c r="R110" s="77" t="s">
        <v>49</v>
      </c>
      <c r="S110" s="74">
        <v>3</v>
      </c>
      <c r="T110" s="74"/>
      <c r="U110" s="74">
        <v>4</v>
      </c>
      <c r="V110" s="77" t="s">
        <v>49</v>
      </c>
      <c r="W110" s="74">
        <v>3</v>
      </c>
      <c r="X110" s="74"/>
      <c r="Y110" s="74">
        <v>6</v>
      </c>
      <c r="Z110" s="77" t="s">
        <v>49</v>
      </c>
      <c r="AA110" s="74">
        <v>4</v>
      </c>
      <c r="AB110" s="74"/>
      <c r="AC110" s="74">
        <v>5</v>
      </c>
      <c r="AD110" s="77" t="s">
        <v>49</v>
      </c>
      <c r="AE110" s="74">
        <v>5</v>
      </c>
      <c r="AF110" s="74"/>
      <c r="AG110" s="74">
        <v>4</v>
      </c>
      <c r="AH110" s="77" t="s">
        <v>49</v>
      </c>
      <c r="AI110" s="74">
        <v>3</v>
      </c>
      <c r="AJ110" s="74"/>
      <c r="AK110" s="78">
        <f t="shared" ref="AK110:AK116" si="18">SUM(AG110+AC110+Y110+U110+Q110+M110+I110+E110)</f>
        <v>37</v>
      </c>
      <c r="AL110" s="79" t="s">
        <v>49</v>
      </c>
      <c r="AM110" s="78">
        <f t="shared" ref="AM110:AM116" si="19">SUM(AI110+AE110+AA110+W110+S110+O110+K110+G110)</f>
        <v>23</v>
      </c>
      <c r="AN110" s="231"/>
      <c r="AO110" s="231">
        <v>8</v>
      </c>
      <c r="AP110" s="231" t="s">
        <v>659</v>
      </c>
      <c r="AQ110" s="231">
        <v>12</v>
      </c>
      <c r="AR110" s="231" t="s">
        <v>659</v>
      </c>
      <c r="AS110" s="231">
        <v>3</v>
      </c>
      <c r="AT110" s="231" t="s">
        <v>659</v>
      </c>
      <c r="AU110" s="231">
        <v>6</v>
      </c>
      <c r="AV110" s="231" t="s">
        <v>660</v>
      </c>
      <c r="AW110" s="78">
        <f t="shared" ref="AW110:AW116" si="20">SUM(AO110+AQ110+AS110+AU110)</f>
        <v>29</v>
      </c>
      <c r="AX110" s="78" t="s">
        <v>69</v>
      </c>
      <c r="AY110" s="231" t="s">
        <v>141</v>
      </c>
    </row>
    <row r="111" spans="1:51" x14ac:dyDescent="0.25">
      <c r="A111" s="74">
        <v>2</v>
      </c>
      <c r="B111" s="84" t="s">
        <v>314</v>
      </c>
      <c r="C111" s="74" t="s">
        <v>138</v>
      </c>
      <c r="D111" s="75" t="s">
        <v>106</v>
      </c>
      <c r="E111" s="74">
        <v>6</v>
      </c>
      <c r="F111" s="77" t="s">
        <v>49</v>
      </c>
      <c r="G111" s="74">
        <v>2</v>
      </c>
      <c r="H111" s="77"/>
      <c r="I111" s="77">
        <v>5</v>
      </c>
      <c r="J111" s="77" t="s">
        <v>49</v>
      </c>
      <c r="K111" s="77">
        <v>2</v>
      </c>
      <c r="L111" s="77"/>
      <c r="M111" s="77">
        <v>6</v>
      </c>
      <c r="N111" s="77" t="s">
        <v>49</v>
      </c>
      <c r="O111" s="74">
        <v>1</v>
      </c>
      <c r="P111" s="74"/>
      <c r="Q111" s="74">
        <v>5</v>
      </c>
      <c r="R111" s="77" t="s">
        <v>49</v>
      </c>
      <c r="S111" s="74">
        <v>3</v>
      </c>
      <c r="T111" s="74"/>
      <c r="U111" s="74">
        <v>4</v>
      </c>
      <c r="V111" s="77" t="s">
        <v>49</v>
      </c>
      <c r="W111" s="74">
        <v>4</v>
      </c>
      <c r="X111" s="74"/>
      <c r="Y111" s="74">
        <v>2</v>
      </c>
      <c r="Z111" s="77" t="s">
        <v>49</v>
      </c>
      <c r="AA111" s="74">
        <v>2</v>
      </c>
      <c r="AB111" s="74"/>
      <c r="AC111" s="74">
        <v>2</v>
      </c>
      <c r="AD111" s="77" t="s">
        <v>49</v>
      </c>
      <c r="AE111" s="74">
        <v>2</v>
      </c>
      <c r="AF111" s="74"/>
      <c r="AG111" s="74">
        <v>3</v>
      </c>
      <c r="AH111" s="77" t="s">
        <v>49</v>
      </c>
      <c r="AI111" s="74">
        <v>2</v>
      </c>
      <c r="AJ111" s="74"/>
      <c r="AK111" s="78">
        <f t="shared" si="18"/>
        <v>33</v>
      </c>
      <c r="AL111" s="79" t="s">
        <v>49</v>
      </c>
      <c r="AM111" s="78">
        <f t="shared" si="19"/>
        <v>18</v>
      </c>
      <c r="AN111" s="231"/>
      <c r="AO111" s="231">
        <v>2</v>
      </c>
      <c r="AP111" s="231" t="s">
        <v>659</v>
      </c>
      <c r="AQ111" s="231">
        <v>9</v>
      </c>
      <c r="AR111" s="231" t="s">
        <v>659</v>
      </c>
      <c r="AS111" s="231">
        <v>1</v>
      </c>
      <c r="AT111" s="231" t="s">
        <v>659</v>
      </c>
      <c r="AU111" s="231">
        <v>3</v>
      </c>
      <c r="AV111" s="231" t="s">
        <v>660</v>
      </c>
      <c r="AW111" s="78">
        <f t="shared" si="20"/>
        <v>15</v>
      </c>
      <c r="AX111" s="78" t="s">
        <v>69</v>
      </c>
      <c r="AY111" s="74"/>
    </row>
    <row r="112" spans="1:51" x14ac:dyDescent="0.25">
      <c r="A112" s="74">
        <v>3</v>
      </c>
      <c r="B112" s="232" t="s">
        <v>159</v>
      </c>
      <c r="C112" s="74" t="s">
        <v>135</v>
      </c>
      <c r="D112" s="75" t="s">
        <v>106</v>
      </c>
      <c r="E112" s="74">
        <v>3</v>
      </c>
      <c r="F112" s="77" t="s">
        <v>49</v>
      </c>
      <c r="G112" s="74">
        <v>2</v>
      </c>
      <c r="H112" s="77"/>
      <c r="I112" s="77">
        <v>5</v>
      </c>
      <c r="J112" s="77" t="s">
        <v>49</v>
      </c>
      <c r="K112" s="77">
        <v>2</v>
      </c>
      <c r="L112" s="77"/>
      <c r="M112" s="77">
        <v>3</v>
      </c>
      <c r="N112" s="77" t="s">
        <v>49</v>
      </c>
      <c r="O112" s="74">
        <v>1</v>
      </c>
      <c r="P112" s="74"/>
      <c r="Q112" s="74">
        <v>5</v>
      </c>
      <c r="R112" s="77" t="s">
        <v>49</v>
      </c>
      <c r="S112" s="74">
        <v>3</v>
      </c>
      <c r="T112" s="74"/>
      <c r="U112" s="74">
        <v>2</v>
      </c>
      <c r="V112" s="77" t="s">
        <v>49</v>
      </c>
      <c r="W112" s="74">
        <v>2</v>
      </c>
      <c r="X112" s="74"/>
      <c r="Y112" s="74">
        <v>4</v>
      </c>
      <c r="Z112" s="77" t="s">
        <v>49</v>
      </c>
      <c r="AA112" s="74">
        <v>4</v>
      </c>
      <c r="AB112" s="74"/>
      <c r="AC112" s="74">
        <v>4</v>
      </c>
      <c r="AD112" s="77" t="s">
        <v>49</v>
      </c>
      <c r="AE112" s="74">
        <v>4</v>
      </c>
      <c r="AF112" s="74"/>
      <c r="AG112" s="74">
        <v>5</v>
      </c>
      <c r="AH112" s="77" t="s">
        <v>49</v>
      </c>
      <c r="AI112" s="74">
        <v>3</v>
      </c>
      <c r="AJ112" s="74"/>
      <c r="AK112" s="78">
        <f t="shared" si="18"/>
        <v>31</v>
      </c>
      <c r="AL112" s="79" t="s">
        <v>49</v>
      </c>
      <c r="AM112" s="78">
        <f t="shared" si="19"/>
        <v>21</v>
      </c>
      <c r="AN112" s="231"/>
      <c r="AO112" s="231">
        <v>10</v>
      </c>
      <c r="AP112" s="231" t="s">
        <v>659</v>
      </c>
      <c r="AQ112" s="231">
        <v>5</v>
      </c>
      <c r="AR112" s="231" t="s">
        <v>659</v>
      </c>
      <c r="AS112" s="231">
        <v>2</v>
      </c>
      <c r="AT112" s="231" t="s">
        <v>659</v>
      </c>
      <c r="AU112" s="231">
        <v>11</v>
      </c>
      <c r="AV112" s="231" t="s">
        <v>660</v>
      </c>
      <c r="AW112" s="78">
        <f t="shared" si="20"/>
        <v>28</v>
      </c>
      <c r="AX112" s="78" t="s">
        <v>69</v>
      </c>
      <c r="AY112" s="74"/>
    </row>
    <row r="113" spans="1:51" x14ac:dyDescent="0.25">
      <c r="A113" s="74">
        <v>4</v>
      </c>
      <c r="B113" s="84" t="s">
        <v>143</v>
      </c>
      <c r="C113" s="74" t="s">
        <v>136</v>
      </c>
      <c r="D113" s="75" t="s">
        <v>106</v>
      </c>
      <c r="E113" s="74">
        <v>4</v>
      </c>
      <c r="F113" s="77" t="s">
        <v>49</v>
      </c>
      <c r="G113" s="74">
        <v>2</v>
      </c>
      <c r="H113" s="77"/>
      <c r="I113" s="77">
        <v>3</v>
      </c>
      <c r="J113" s="77" t="s">
        <v>49</v>
      </c>
      <c r="K113" s="77">
        <v>1</v>
      </c>
      <c r="L113" s="77"/>
      <c r="M113" s="77">
        <v>3</v>
      </c>
      <c r="N113" s="77" t="s">
        <v>49</v>
      </c>
      <c r="O113" s="74">
        <v>1</v>
      </c>
      <c r="P113" s="74"/>
      <c r="Q113" s="74">
        <v>6</v>
      </c>
      <c r="R113" s="77" t="s">
        <v>49</v>
      </c>
      <c r="S113" s="74">
        <v>3</v>
      </c>
      <c r="T113" s="74"/>
      <c r="U113" s="74">
        <v>4</v>
      </c>
      <c r="V113" s="77" t="s">
        <v>49</v>
      </c>
      <c r="W113" s="74">
        <v>3</v>
      </c>
      <c r="X113" s="74"/>
      <c r="Y113" s="74">
        <v>1</v>
      </c>
      <c r="Z113" s="77" t="s">
        <v>49</v>
      </c>
      <c r="AA113" s="74">
        <v>1</v>
      </c>
      <c r="AB113" s="74"/>
      <c r="AC113" s="74">
        <v>2</v>
      </c>
      <c r="AD113" s="77" t="s">
        <v>49</v>
      </c>
      <c r="AE113" s="74">
        <v>2</v>
      </c>
      <c r="AF113" s="74"/>
      <c r="AG113" s="74">
        <v>5</v>
      </c>
      <c r="AH113" s="77" t="s">
        <v>49</v>
      </c>
      <c r="AI113" s="74">
        <v>3</v>
      </c>
      <c r="AJ113" s="74"/>
      <c r="AK113" s="78">
        <f t="shared" si="18"/>
        <v>28</v>
      </c>
      <c r="AL113" s="79" t="s">
        <v>49</v>
      </c>
      <c r="AM113" s="78">
        <f t="shared" si="19"/>
        <v>16</v>
      </c>
      <c r="AN113" s="231"/>
      <c r="AO113" s="231">
        <v>11</v>
      </c>
      <c r="AP113" s="231" t="s">
        <v>659</v>
      </c>
      <c r="AQ113" s="231">
        <v>11</v>
      </c>
      <c r="AR113" s="231" t="s">
        <v>659</v>
      </c>
      <c r="AS113" s="231">
        <v>6</v>
      </c>
      <c r="AT113" s="231" t="s">
        <v>659</v>
      </c>
      <c r="AU113" s="231">
        <v>8</v>
      </c>
      <c r="AV113" s="231" t="s">
        <v>660</v>
      </c>
      <c r="AW113" s="78">
        <f t="shared" si="20"/>
        <v>36</v>
      </c>
      <c r="AX113" s="78" t="s">
        <v>69</v>
      </c>
      <c r="AY113" s="74"/>
    </row>
    <row r="114" spans="1:51" x14ac:dyDescent="0.25">
      <c r="A114" s="74">
        <v>5</v>
      </c>
      <c r="B114" s="84" t="s">
        <v>488</v>
      </c>
      <c r="C114" s="74" t="s">
        <v>135</v>
      </c>
      <c r="D114" s="75" t="s">
        <v>106</v>
      </c>
      <c r="E114" s="74">
        <v>1</v>
      </c>
      <c r="F114" s="77" t="s">
        <v>49</v>
      </c>
      <c r="G114" s="74">
        <v>1</v>
      </c>
      <c r="H114" s="77"/>
      <c r="I114" s="77">
        <v>0</v>
      </c>
      <c r="J114" s="77" t="s">
        <v>49</v>
      </c>
      <c r="K114" s="77">
        <v>0</v>
      </c>
      <c r="L114" s="77"/>
      <c r="M114" s="77">
        <v>1</v>
      </c>
      <c r="N114" s="77" t="s">
        <v>49</v>
      </c>
      <c r="O114" s="74">
        <v>1</v>
      </c>
      <c r="P114" s="74"/>
      <c r="Q114" s="74">
        <v>3</v>
      </c>
      <c r="R114" s="77" t="s">
        <v>49</v>
      </c>
      <c r="S114" s="74">
        <v>3</v>
      </c>
      <c r="T114" s="74"/>
      <c r="U114" s="74">
        <v>4</v>
      </c>
      <c r="V114" s="77" t="s">
        <v>49</v>
      </c>
      <c r="W114" s="74">
        <v>4</v>
      </c>
      <c r="X114" s="74"/>
      <c r="Y114" s="74">
        <v>3</v>
      </c>
      <c r="Z114" s="77" t="s">
        <v>49</v>
      </c>
      <c r="AA114" s="74">
        <v>3</v>
      </c>
      <c r="AB114" s="74"/>
      <c r="AC114" s="74">
        <v>3</v>
      </c>
      <c r="AD114" s="77" t="s">
        <v>49</v>
      </c>
      <c r="AE114" s="74">
        <v>3</v>
      </c>
      <c r="AF114" s="74"/>
      <c r="AG114" s="74">
        <v>3</v>
      </c>
      <c r="AH114" s="77" t="s">
        <v>49</v>
      </c>
      <c r="AI114" s="74">
        <v>2</v>
      </c>
      <c r="AJ114" s="74"/>
      <c r="AK114" s="78">
        <f t="shared" si="18"/>
        <v>18</v>
      </c>
      <c r="AL114" s="79" t="s">
        <v>49</v>
      </c>
      <c r="AM114" s="78">
        <f t="shared" si="19"/>
        <v>17</v>
      </c>
      <c r="AN114" s="231"/>
      <c r="AO114" s="231">
        <v>0</v>
      </c>
      <c r="AP114" s="231" t="s">
        <v>659</v>
      </c>
      <c r="AQ114" s="231">
        <v>3</v>
      </c>
      <c r="AR114" s="231" t="s">
        <v>659</v>
      </c>
      <c r="AS114" s="231">
        <v>1</v>
      </c>
      <c r="AT114" s="231" t="s">
        <v>659</v>
      </c>
      <c r="AU114" s="231">
        <v>9</v>
      </c>
      <c r="AV114" s="231" t="s">
        <v>660</v>
      </c>
      <c r="AW114" s="78">
        <f t="shared" si="20"/>
        <v>13</v>
      </c>
      <c r="AX114" s="78" t="s">
        <v>69</v>
      </c>
      <c r="AY114" s="74"/>
    </row>
    <row r="115" spans="1:51" x14ac:dyDescent="0.25">
      <c r="A115" s="74">
        <v>6</v>
      </c>
      <c r="B115" s="84" t="s">
        <v>493</v>
      </c>
      <c r="C115" s="74" t="s">
        <v>135</v>
      </c>
      <c r="D115" s="75" t="s">
        <v>106</v>
      </c>
      <c r="E115" s="74">
        <v>2</v>
      </c>
      <c r="F115" s="77" t="s">
        <v>49</v>
      </c>
      <c r="G115" s="74">
        <v>2</v>
      </c>
      <c r="H115" s="77"/>
      <c r="I115" s="77">
        <v>0</v>
      </c>
      <c r="J115" s="77" t="s">
        <v>49</v>
      </c>
      <c r="K115" s="77">
        <v>0</v>
      </c>
      <c r="L115" s="77"/>
      <c r="M115" s="77">
        <v>5</v>
      </c>
      <c r="N115" s="77" t="s">
        <v>49</v>
      </c>
      <c r="O115" s="74">
        <v>1</v>
      </c>
      <c r="P115" s="74"/>
      <c r="Q115" s="74">
        <v>0</v>
      </c>
      <c r="R115" s="77" t="s">
        <v>49</v>
      </c>
      <c r="S115" s="74">
        <v>0</v>
      </c>
      <c r="T115" s="74"/>
      <c r="U115" s="74">
        <v>3</v>
      </c>
      <c r="V115" s="77" t="s">
        <v>49</v>
      </c>
      <c r="W115" s="74">
        <v>3</v>
      </c>
      <c r="X115" s="74"/>
      <c r="Y115" s="74">
        <v>3</v>
      </c>
      <c r="Z115" s="77" t="s">
        <v>49</v>
      </c>
      <c r="AA115" s="74">
        <v>2</v>
      </c>
      <c r="AB115" s="74"/>
      <c r="AC115" s="74">
        <v>2</v>
      </c>
      <c r="AD115" s="77" t="s">
        <v>49</v>
      </c>
      <c r="AE115" s="74">
        <v>2</v>
      </c>
      <c r="AF115" s="74"/>
      <c r="AG115" s="74">
        <v>3</v>
      </c>
      <c r="AH115" s="77" t="s">
        <v>49</v>
      </c>
      <c r="AI115" s="74">
        <v>3</v>
      </c>
      <c r="AJ115" s="74"/>
      <c r="AK115" s="78">
        <f t="shared" si="18"/>
        <v>18</v>
      </c>
      <c r="AL115" s="79" t="s">
        <v>49</v>
      </c>
      <c r="AM115" s="78">
        <f t="shared" si="19"/>
        <v>13</v>
      </c>
      <c r="AN115" s="231"/>
      <c r="AO115" s="231">
        <v>0</v>
      </c>
      <c r="AP115" s="231" t="s">
        <v>659</v>
      </c>
      <c r="AQ115" s="231">
        <v>0</v>
      </c>
      <c r="AR115" s="231" t="s">
        <v>659</v>
      </c>
      <c r="AS115" s="231">
        <v>3</v>
      </c>
      <c r="AT115" s="231" t="s">
        <v>659</v>
      </c>
      <c r="AU115" s="231">
        <v>1</v>
      </c>
      <c r="AV115" s="231" t="s">
        <v>660</v>
      </c>
      <c r="AW115" s="78">
        <f t="shared" si="20"/>
        <v>4</v>
      </c>
      <c r="AX115" s="78" t="s">
        <v>69</v>
      </c>
      <c r="AY115" s="74"/>
    </row>
    <row r="116" spans="1:51" x14ac:dyDescent="0.25">
      <c r="A116" s="74">
        <v>7</v>
      </c>
      <c r="B116" s="232" t="s">
        <v>340</v>
      </c>
      <c r="C116" s="74" t="s">
        <v>136</v>
      </c>
      <c r="D116" s="75" t="s">
        <v>106</v>
      </c>
      <c r="E116" s="74">
        <v>1</v>
      </c>
      <c r="F116" s="77" t="s">
        <v>49</v>
      </c>
      <c r="G116" s="74">
        <v>1</v>
      </c>
      <c r="H116" s="77"/>
      <c r="I116" s="77">
        <v>1</v>
      </c>
      <c r="J116" s="77" t="s">
        <v>49</v>
      </c>
      <c r="K116" s="77">
        <v>1</v>
      </c>
      <c r="L116" s="77"/>
      <c r="M116" s="77">
        <v>2</v>
      </c>
      <c r="N116" s="77" t="s">
        <v>49</v>
      </c>
      <c r="O116" s="74">
        <v>1</v>
      </c>
      <c r="P116" s="74"/>
      <c r="Q116" s="74">
        <v>1</v>
      </c>
      <c r="R116" s="77" t="s">
        <v>49</v>
      </c>
      <c r="S116" s="74">
        <v>1</v>
      </c>
      <c r="T116" s="74"/>
      <c r="U116" s="74">
        <v>2</v>
      </c>
      <c r="V116" s="77" t="s">
        <v>49</v>
      </c>
      <c r="W116" s="74">
        <v>2</v>
      </c>
      <c r="X116" s="74"/>
      <c r="Y116" s="74">
        <v>0</v>
      </c>
      <c r="Z116" s="77" t="s">
        <v>49</v>
      </c>
      <c r="AA116" s="74">
        <v>0</v>
      </c>
      <c r="AB116" s="74"/>
      <c r="AC116" s="74">
        <v>2</v>
      </c>
      <c r="AD116" s="77" t="s">
        <v>49</v>
      </c>
      <c r="AE116" s="74">
        <v>2</v>
      </c>
      <c r="AF116" s="74"/>
      <c r="AG116" s="74">
        <v>3</v>
      </c>
      <c r="AH116" s="77" t="s">
        <v>49</v>
      </c>
      <c r="AI116" s="74">
        <v>2</v>
      </c>
      <c r="AJ116" s="74"/>
      <c r="AK116" s="78">
        <f t="shared" si="18"/>
        <v>12</v>
      </c>
      <c r="AL116" s="79" t="s">
        <v>49</v>
      </c>
      <c r="AM116" s="78">
        <f t="shared" si="19"/>
        <v>10</v>
      </c>
      <c r="AN116" s="231"/>
      <c r="AO116" s="231">
        <v>0</v>
      </c>
      <c r="AP116" s="231" t="s">
        <v>659</v>
      </c>
      <c r="AQ116" s="231">
        <v>0</v>
      </c>
      <c r="AR116" s="231" t="s">
        <v>659</v>
      </c>
      <c r="AS116" s="231">
        <v>0</v>
      </c>
      <c r="AT116" s="231" t="s">
        <v>659</v>
      </c>
      <c r="AU116" s="231">
        <v>5</v>
      </c>
      <c r="AV116" s="231" t="s">
        <v>660</v>
      </c>
      <c r="AW116" s="78">
        <f t="shared" si="20"/>
        <v>5</v>
      </c>
      <c r="AX116" s="78" t="s">
        <v>69</v>
      </c>
      <c r="AY116" s="74"/>
    </row>
    <row r="117" spans="1:51" x14ac:dyDescent="0.25">
      <c r="D117" s="215"/>
      <c r="AP117" s="215"/>
    </row>
    <row r="118" spans="1:51" ht="15.75" thickBot="1" x14ac:dyDescent="0.3">
      <c r="A118" s="85" t="s">
        <v>129</v>
      </c>
      <c r="B118" s="85" t="s">
        <v>2</v>
      </c>
      <c r="C118" s="85" t="s">
        <v>3</v>
      </c>
      <c r="D118" s="86" t="s">
        <v>67</v>
      </c>
      <c r="E118" s="86"/>
      <c r="F118" s="86"/>
      <c r="G118" s="86"/>
      <c r="H118" s="86"/>
      <c r="I118" s="86"/>
      <c r="J118" s="86"/>
      <c r="K118" s="86"/>
      <c r="L118" s="86"/>
      <c r="M118" s="86"/>
      <c r="N118" s="86"/>
      <c r="O118" s="86"/>
      <c r="P118" s="86"/>
      <c r="Q118" s="86"/>
      <c r="R118" s="86"/>
      <c r="S118" s="86"/>
      <c r="T118" s="86"/>
      <c r="U118" s="86"/>
      <c r="V118" s="86"/>
      <c r="W118" s="86"/>
      <c r="X118" s="86" t="s">
        <v>130</v>
      </c>
      <c r="Y118" s="86"/>
      <c r="Z118" s="86"/>
      <c r="AA118" s="86"/>
      <c r="AB118" s="86"/>
      <c r="AC118" s="86"/>
      <c r="AD118" s="86"/>
      <c r="AE118" s="86"/>
      <c r="AF118" s="86"/>
      <c r="AG118" s="86"/>
      <c r="AH118" s="86"/>
      <c r="AI118" s="86"/>
      <c r="AJ118" s="86"/>
      <c r="AK118" s="86"/>
      <c r="AL118" s="86"/>
      <c r="AM118" s="86"/>
      <c r="AN118" s="86"/>
      <c r="AO118" s="86"/>
      <c r="AP118" s="86"/>
      <c r="AQ118" s="85"/>
      <c r="AR118" s="85"/>
      <c r="AS118" s="85"/>
      <c r="AT118" s="85"/>
      <c r="AU118" s="85"/>
      <c r="AV118" s="85"/>
      <c r="AW118" s="85"/>
      <c r="AX118" s="85"/>
      <c r="AY118" s="86" t="s">
        <v>131</v>
      </c>
    </row>
    <row r="119" spans="1:51" ht="15.75" thickTop="1" x14ac:dyDescent="0.25">
      <c r="A119" s="74">
        <v>1</v>
      </c>
      <c r="B119" s="232" t="s">
        <v>301</v>
      </c>
      <c r="C119" s="74" t="s">
        <v>138</v>
      </c>
      <c r="D119" s="75" t="s">
        <v>107</v>
      </c>
      <c r="E119" s="74">
        <v>4</v>
      </c>
      <c r="F119" s="77" t="s">
        <v>49</v>
      </c>
      <c r="G119" s="74">
        <v>2</v>
      </c>
      <c r="H119" s="77"/>
      <c r="I119" s="77">
        <v>5</v>
      </c>
      <c r="J119" s="77" t="s">
        <v>49</v>
      </c>
      <c r="K119" s="77">
        <v>2</v>
      </c>
      <c r="L119" s="77"/>
      <c r="M119" s="77">
        <v>5</v>
      </c>
      <c r="N119" s="77" t="s">
        <v>49</v>
      </c>
      <c r="O119" s="74">
        <v>1</v>
      </c>
      <c r="P119" s="74"/>
      <c r="Q119" s="74">
        <v>6</v>
      </c>
      <c r="R119" s="77" t="s">
        <v>49</v>
      </c>
      <c r="S119" s="74">
        <v>3</v>
      </c>
      <c r="T119" s="74"/>
      <c r="U119" s="74">
        <v>6</v>
      </c>
      <c r="V119" s="77" t="s">
        <v>49</v>
      </c>
      <c r="W119" s="74">
        <v>4</v>
      </c>
      <c r="X119" s="74"/>
      <c r="Y119" s="74">
        <v>5</v>
      </c>
      <c r="Z119" s="77" t="s">
        <v>49</v>
      </c>
      <c r="AA119" s="74">
        <v>3</v>
      </c>
      <c r="AB119" s="74"/>
      <c r="AC119" s="74">
        <v>5</v>
      </c>
      <c r="AD119" s="77" t="s">
        <v>49</v>
      </c>
      <c r="AE119" s="74">
        <v>5</v>
      </c>
      <c r="AF119" s="74"/>
      <c r="AG119" s="74">
        <v>6</v>
      </c>
      <c r="AH119" s="77" t="s">
        <v>49</v>
      </c>
      <c r="AI119" s="74">
        <v>3</v>
      </c>
      <c r="AJ119" s="74"/>
      <c r="AK119" s="78">
        <f>SUM(AG119+AC119+Y119+U119+Q119+M119+I119+E119)</f>
        <v>42</v>
      </c>
      <c r="AL119" s="79" t="s">
        <v>49</v>
      </c>
      <c r="AM119" s="78">
        <f>SUM(AI119+AE119+AA119+W119+S119+O119+K119+G119)</f>
        <v>23</v>
      </c>
      <c r="AN119" s="231"/>
      <c r="AO119" s="231">
        <v>14</v>
      </c>
      <c r="AP119" s="231" t="s">
        <v>659</v>
      </c>
      <c r="AQ119" s="231">
        <v>7</v>
      </c>
      <c r="AR119" s="231" t="s">
        <v>659</v>
      </c>
      <c r="AS119" s="231">
        <v>10</v>
      </c>
      <c r="AT119" s="231" t="s">
        <v>659</v>
      </c>
      <c r="AU119" s="231">
        <v>14</v>
      </c>
      <c r="AV119" s="231" t="s">
        <v>660</v>
      </c>
      <c r="AW119" s="78">
        <f>SUM(AO119+AQ119+AS119+AU119)</f>
        <v>45</v>
      </c>
      <c r="AX119" s="78" t="s">
        <v>69</v>
      </c>
      <c r="AY119" s="231" t="s">
        <v>141</v>
      </c>
    </row>
    <row r="120" spans="1:51" x14ac:dyDescent="0.25">
      <c r="A120" s="74">
        <v>2</v>
      </c>
      <c r="B120" s="232" t="s">
        <v>663</v>
      </c>
      <c r="C120" s="74" t="s">
        <v>138</v>
      </c>
      <c r="D120" s="75" t="s">
        <v>107</v>
      </c>
      <c r="E120" s="74">
        <v>5</v>
      </c>
      <c r="F120" s="77" t="s">
        <v>49</v>
      </c>
      <c r="G120" s="74">
        <v>2</v>
      </c>
      <c r="H120" s="77"/>
      <c r="I120" s="77">
        <v>4</v>
      </c>
      <c r="J120" s="77" t="s">
        <v>49</v>
      </c>
      <c r="K120" s="77">
        <v>2</v>
      </c>
      <c r="L120" s="77"/>
      <c r="M120" s="77">
        <v>5</v>
      </c>
      <c r="N120" s="77" t="s">
        <v>49</v>
      </c>
      <c r="O120" s="74">
        <v>1</v>
      </c>
      <c r="P120" s="74"/>
      <c r="Q120" s="74">
        <v>5</v>
      </c>
      <c r="R120" s="77" t="s">
        <v>49</v>
      </c>
      <c r="S120" s="74">
        <v>3</v>
      </c>
      <c r="T120" s="74"/>
      <c r="U120" s="74">
        <v>0</v>
      </c>
      <c r="V120" s="77" t="s">
        <v>49</v>
      </c>
      <c r="W120" s="74">
        <v>0</v>
      </c>
      <c r="X120" s="74"/>
      <c r="Y120" s="74">
        <v>5</v>
      </c>
      <c r="Z120" s="77" t="s">
        <v>49</v>
      </c>
      <c r="AA120" s="74">
        <v>4</v>
      </c>
      <c r="AB120" s="74"/>
      <c r="AC120" s="74">
        <v>2</v>
      </c>
      <c r="AD120" s="77" t="s">
        <v>49</v>
      </c>
      <c r="AE120" s="74">
        <v>2</v>
      </c>
      <c r="AF120" s="74"/>
      <c r="AG120" s="74">
        <v>3</v>
      </c>
      <c r="AH120" s="77" t="s">
        <v>49</v>
      </c>
      <c r="AI120" s="74">
        <v>3</v>
      </c>
      <c r="AJ120" s="74"/>
      <c r="AK120" s="78">
        <f>SUM(AG120+AC120+Y120+U120+Q120+M120+I120+E120)</f>
        <v>29</v>
      </c>
      <c r="AL120" s="79" t="s">
        <v>49</v>
      </c>
      <c r="AM120" s="78">
        <f>SUM(AI120+AE120+AA120+W120+S120+O120+K120+G120)</f>
        <v>17</v>
      </c>
      <c r="AN120" s="231"/>
      <c r="AO120" s="231">
        <v>6</v>
      </c>
      <c r="AP120" s="231" t="s">
        <v>659</v>
      </c>
      <c r="AQ120" s="231">
        <v>7</v>
      </c>
      <c r="AR120" s="231" t="s">
        <v>659</v>
      </c>
      <c r="AS120" s="231">
        <v>0</v>
      </c>
      <c r="AT120" s="231" t="s">
        <v>659</v>
      </c>
      <c r="AU120" s="231">
        <v>2</v>
      </c>
      <c r="AV120" s="231" t="s">
        <v>660</v>
      </c>
      <c r="AW120" s="78">
        <f>SUM(AO120+AQ120+AS120+AU120)</f>
        <v>15</v>
      </c>
      <c r="AX120" s="78" t="s">
        <v>69</v>
      </c>
      <c r="AY120" s="74"/>
    </row>
    <row r="121" spans="1:51" x14ac:dyDescent="0.25">
      <c r="A121" s="74">
        <v>3</v>
      </c>
      <c r="B121" s="84" t="s">
        <v>328</v>
      </c>
      <c r="C121" s="74" t="s">
        <v>138</v>
      </c>
      <c r="D121" s="75" t="s">
        <v>107</v>
      </c>
      <c r="E121" s="74">
        <v>4</v>
      </c>
      <c r="F121" s="77" t="s">
        <v>49</v>
      </c>
      <c r="G121" s="74">
        <v>2</v>
      </c>
      <c r="H121" s="77"/>
      <c r="I121" s="77">
        <v>4</v>
      </c>
      <c r="J121" s="77" t="s">
        <v>49</v>
      </c>
      <c r="K121" s="77">
        <v>1</v>
      </c>
      <c r="L121" s="77"/>
      <c r="M121" s="77">
        <v>3</v>
      </c>
      <c r="N121" s="77" t="s">
        <v>49</v>
      </c>
      <c r="O121" s="74">
        <v>1</v>
      </c>
      <c r="P121" s="74"/>
      <c r="Q121" s="74">
        <v>4</v>
      </c>
      <c r="R121" s="77" t="s">
        <v>49</v>
      </c>
      <c r="S121" s="74">
        <v>3</v>
      </c>
      <c r="T121" s="74"/>
      <c r="U121" s="74">
        <v>6</v>
      </c>
      <c r="V121" s="77" t="s">
        <v>49</v>
      </c>
      <c r="W121" s="74">
        <v>4</v>
      </c>
      <c r="X121" s="74"/>
      <c r="Y121" s="74">
        <v>3</v>
      </c>
      <c r="Z121" s="77" t="s">
        <v>49</v>
      </c>
      <c r="AA121" s="74">
        <v>3</v>
      </c>
      <c r="AB121" s="74"/>
      <c r="AC121" s="74">
        <v>2</v>
      </c>
      <c r="AD121" s="77" t="s">
        <v>49</v>
      </c>
      <c r="AE121" s="74">
        <v>2</v>
      </c>
      <c r="AF121" s="74"/>
      <c r="AG121" s="74">
        <v>2</v>
      </c>
      <c r="AH121" s="77" t="s">
        <v>49</v>
      </c>
      <c r="AI121" s="74">
        <v>2</v>
      </c>
      <c r="AJ121" s="74"/>
      <c r="AK121" s="78">
        <f>SUM(AG121+AC121+Y121+U121+Q121+M121+I121+E121)</f>
        <v>28</v>
      </c>
      <c r="AL121" s="79" t="s">
        <v>49</v>
      </c>
      <c r="AM121" s="78">
        <f>SUM(AI121+AE121+AA121+W121+S121+O121+K121+G121)</f>
        <v>18</v>
      </c>
      <c r="AN121" s="231"/>
      <c r="AO121" s="231">
        <v>12</v>
      </c>
      <c r="AP121" s="231" t="s">
        <v>659</v>
      </c>
      <c r="AQ121" s="231">
        <v>5</v>
      </c>
      <c r="AR121" s="231" t="s">
        <v>659</v>
      </c>
      <c r="AS121" s="231">
        <v>9</v>
      </c>
      <c r="AT121" s="231" t="s">
        <v>659</v>
      </c>
      <c r="AU121" s="231">
        <v>0</v>
      </c>
      <c r="AV121" s="231" t="s">
        <v>660</v>
      </c>
      <c r="AW121" s="78">
        <f>SUM(AO121+AQ121+AS121+AU121)</f>
        <v>26</v>
      </c>
      <c r="AX121" s="78" t="s">
        <v>69</v>
      </c>
      <c r="AY121" s="74"/>
    </row>
    <row r="122" spans="1:51" x14ac:dyDescent="0.25">
      <c r="A122" s="74">
        <v>4</v>
      </c>
      <c r="B122" s="84" t="s">
        <v>134</v>
      </c>
      <c r="C122" s="74" t="s">
        <v>135</v>
      </c>
      <c r="D122" s="75" t="s">
        <v>107</v>
      </c>
      <c r="E122" s="74">
        <v>3</v>
      </c>
      <c r="F122" s="77" t="s">
        <v>49</v>
      </c>
      <c r="G122" s="74">
        <v>2</v>
      </c>
      <c r="H122" s="77"/>
      <c r="I122" s="77">
        <v>3</v>
      </c>
      <c r="J122" s="77" t="s">
        <v>49</v>
      </c>
      <c r="K122" s="77">
        <v>2</v>
      </c>
      <c r="L122" s="77"/>
      <c r="M122" s="77">
        <v>3</v>
      </c>
      <c r="N122" s="77" t="s">
        <v>49</v>
      </c>
      <c r="O122" s="74">
        <v>1</v>
      </c>
      <c r="P122" s="74"/>
      <c r="Q122" s="74">
        <v>1</v>
      </c>
      <c r="R122" s="77" t="s">
        <v>49</v>
      </c>
      <c r="S122" s="74">
        <v>1</v>
      </c>
      <c r="T122" s="74"/>
      <c r="U122" s="74">
        <v>4</v>
      </c>
      <c r="V122" s="77" t="s">
        <v>49</v>
      </c>
      <c r="W122" s="74">
        <v>2</v>
      </c>
      <c r="X122" s="74"/>
      <c r="Y122" s="74">
        <v>3</v>
      </c>
      <c r="Z122" s="77" t="s">
        <v>49</v>
      </c>
      <c r="AA122" s="74">
        <v>3</v>
      </c>
      <c r="AB122" s="74"/>
      <c r="AC122" s="74">
        <v>3</v>
      </c>
      <c r="AD122" s="77" t="s">
        <v>49</v>
      </c>
      <c r="AE122" s="74">
        <v>3</v>
      </c>
      <c r="AF122" s="74"/>
      <c r="AG122" s="74">
        <v>6</v>
      </c>
      <c r="AH122" s="77" t="s">
        <v>49</v>
      </c>
      <c r="AI122" s="74">
        <v>3</v>
      </c>
      <c r="AJ122" s="74"/>
      <c r="AK122" s="78">
        <f>SUM(AG122+AC122+Y122+U122+Q122+M122+I122+E122)</f>
        <v>26</v>
      </c>
      <c r="AL122" s="79" t="s">
        <v>49</v>
      </c>
      <c r="AM122" s="78">
        <f>SUM(AI122+AE122+AA122+W122+S122+O122+K122+G122)</f>
        <v>17</v>
      </c>
      <c r="AN122" s="231"/>
      <c r="AO122" s="231">
        <v>8</v>
      </c>
      <c r="AP122" s="231" t="s">
        <v>659</v>
      </c>
      <c r="AQ122" s="231">
        <v>0</v>
      </c>
      <c r="AR122" s="231" t="s">
        <v>659</v>
      </c>
      <c r="AS122" s="231">
        <v>8</v>
      </c>
      <c r="AT122" s="231" t="s">
        <v>659</v>
      </c>
      <c r="AU122" s="231">
        <v>5</v>
      </c>
      <c r="AV122" s="231" t="s">
        <v>660</v>
      </c>
      <c r="AW122" s="78">
        <f>SUM(AO122+AQ122+AS122+AU122)</f>
        <v>21</v>
      </c>
      <c r="AX122" s="78" t="s">
        <v>69</v>
      </c>
      <c r="AY122" s="74"/>
    </row>
    <row r="123" spans="1:51" x14ac:dyDescent="0.25">
      <c r="D123" s="215"/>
      <c r="AP123" s="215"/>
    </row>
    <row r="124" spans="1:51" ht="15.75" thickBot="1" x14ac:dyDescent="0.3">
      <c r="A124" s="85" t="s">
        <v>129</v>
      </c>
      <c r="B124" s="85" t="s">
        <v>2</v>
      </c>
      <c r="C124" s="85" t="s">
        <v>3</v>
      </c>
      <c r="D124" s="86" t="s">
        <v>67</v>
      </c>
      <c r="E124" s="86"/>
      <c r="F124" s="86"/>
      <c r="G124" s="86"/>
      <c r="H124" s="86"/>
      <c r="I124" s="86"/>
      <c r="J124" s="86"/>
      <c r="K124" s="86"/>
      <c r="L124" s="86"/>
      <c r="M124" s="86"/>
      <c r="N124" s="86"/>
      <c r="O124" s="86"/>
      <c r="P124" s="86"/>
      <c r="Q124" s="86"/>
      <c r="R124" s="86"/>
      <c r="S124" s="86"/>
      <c r="T124" s="86"/>
      <c r="U124" s="86"/>
      <c r="V124" s="86"/>
      <c r="W124" s="86"/>
      <c r="X124" s="86" t="s">
        <v>130</v>
      </c>
      <c r="Y124" s="86"/>
      <c r="Z124" s="86"/>
      <c r="AA124" s="86"/>
      <c r="AB124" s="86"/>
      <c r="AC124" s="86"/>
      <c r="AD124" s="86"/>
      <c r="AE124" s="86"/>
      <c r="AF124" s="86"/>
      <c r="AG124" s="86"/>
      <c r="AH124" s="86"/>
      <c r="AI124" s="86"/>
      <c r="AJ124" s="86"/>
      <c r="AK124" s="86"/>
      <c r="AL124" s="86"/>
      <c r="AM124" s="86"/>
      <c r="AN124" s="86"/>
      <c r="AO124" s="86"/>
      <c r="AP124" s="86"/>
      <c r="AQ124" s="85"/>
      <c r="AR124" s="85"/>
      <c r="AS124" s="85"/>
      <c r="AT124" s="85"/>
      <c r="AU124" s="85"/>
      <c r="AV124" s="85"/>
      <c r="AW124" s="85"/>
      <c r="AX124" s="85"/>
      <c r="AY124" s="86" t="s">
        <v>131</v>
      </c>
    </row>
    <row r="125" spans="1:51" ht="15.75" thickTop="1" x14ac:dyDescent="0.25">
      <c r="A125" s="74">
        <v>1</v>
      </c>
      <c r="B125" s="232" t="s">
        <v>494</v>
      </c>
      <c r="C125" s="74" t="s">
        <v>132</v>
      </c>
      <c r="D125" s="75" t="s">
        <v>668</v>
      </c>
      <c r="E125" s="74">
        <v>6</v>
      </c>
      <c r="F125" s="77" t="s">
        <v>49</v>
      </c>
      <c r="G125" s="74">
        <v>2</v>
      </c>
      <c r="H125" s="77"/>
      <c r="I125" s="77">
        <v>6</v>
      </c>
      <c r="J125" s="77" t="s">
        <v>49</v>
      </c>
      <c r="K125" s="77">
        <v>2</v>
      </c>
      <c r="L125" s="77"/>
      <c r="M125" s="77">
        <v>6</v>
      </c>
      <c r="N125" s="77" t="s">
        <v>49</v>
      </c>
      <c r="O125" s="74">
        <v>1</v>
      </c>
      <c r="P125" s="74"/>
      <c r="Q125" s="74">
        <v>6</v>
      </c>
      <c r="R125" s="77" t="s">
        <v>49</v>
      </c>
      <c r="S125" s="74">
        <v>3</v>
      </c>
      <c r="T125" s="74"/>
      <c r="U125" s="74">
        <v>5</v>
      </c>
      <c r="V125" s="77" t="s">
        <v>49</v>
      </c>
      <c r="W125" s="74">
        <v>3</v>
      </c>
      <c r="X125" s="74"/>
      <c r="Y125" s="74">
        <v>5</v>
      </c>
      <c r="Z125" s="77" t="s">
        <v>49</v>
      </c>
      <c r="AA125" s="74">
        <v>3</v>
      </c>
      <c r="AB125" s="74"/>
      <c r="AC125" s="74">
        <v>5</v>
      </c>
      <c r="AD125" s="77" t="s">
        <v>49</v>
      </c>
      <c r="AE125" s="74">
        <v>5</v>
      </c>
      <c r="AF125" s="74"/>
      <c r="AG125" s="74">
        <v>6</v>
      </c>
      <c r="AH125" s="77" t="s">
        <v>49</v>
      </c>
      <c r="AI125" s="74">
        <v>3</v>
      </c>
      <c r="AJ125" s="74"/>
      <c r="AK125" s="78">
        <f>SUM(AG125+AC125+Y125+U125+Q125+M125+I125+E125)</f>
        <v>45</v>
      </c>
      <c r="AL125" s="79" t="s">
        <v>49</v>
      </c>
      <c r="AM125" s="78">
        <f>SUM(AI125+AE125+AA125+W125+S125+O125+K125+G125)</f>
        <v>22</v>
      </c>
      <c r="AN125" s="231"/>
      <c r="AO125" s="231">
        <v>9</v>
      </c>
      <c r="AP125" s="231" t="s">
        <v>659</v>
      </c>
      <c r="AQ125" s="231">
        <v>10</v>
      </c>
      <c r="AR125" s="231" t="s">
        <v>659</v>
      </c>
      <c r="AS125" s="231">
        <v>8</v>
      </c>
      <c r="AT125" s="231" t="s">
        <v>659</v>
      </c>
      <c r="AU125" s="231">
        <v>19</v>
      </c>
      <c r="AV125" s="231" t="s">
        <v>660</v>
      </c>
      <c r="AW125" s="78">
        <f>SUM(AO125+AQ125+AS125+AU125)</f>
        <v>46</v>
      </c>
      <c r="AX125" s="78" t="s">
        <v>69</v>
      </c>
      <c r="AY125" s="231" t="s">
        <v>141</v>
      </c>
    </row>
    <row r="126" spans="1:51" x14ac:dyDescent="0.25">
      <c r="D126" s="215"/>
      <c r="AP126" s="215"/>
    </row>
    <row r="127" spans="1:51" ht="15.75" thickBot="1" x14ac:dyDescent="0.3">
      <c r="A127" s="85" t="s">
        <v>129</v>
      </c>
      <c r="B127" s="85" t="s">
        <v>2</v>
      </c>
      <c r="C127" s="85" t="s">
        <v>3</v>
      </c>
      <c r="D127" s="86" t="s">
        <v>67</v>
      </c>
      <c r="E127" s="86"/>
      <c r="F127" s="86"/>
      <c r="G127" s="86"/>
      <c r="H127" s="86"/>
      <c r="I127" s="86"/>
      <c r="J127" s="86"/>
      <c r="K127" s="86"/>
      <c r="L127" s="86"/>
      <c r="M127" s="86"/>
      <c r="N127" s="86"/>
      <c r="O127" s="86"/>
      <c r="P127" s="86"/>
      <c r="Q127" s="86"/>
      <c r="R127" s="86"/>
      <c r="S127" s="86"/>
      <c r="T127" s="86"/>
      <c r="U127" s="86"/>
      <c r="V127" s="86"/>
      <c r="W127" s="86"/>
      <c r="X127" s="86" t="s">
        <v>130</v>
      </c>
      <c r="Y127" s="86"/>
      <c r="Z127" s="86"/>
      <c r="AA127" s="86"/>
      <c r="AB127" s="86"/>
      <c r="AC127" s="86"/>
      <c r="AD127" s="86"/>
      <c r="AE127" s="86"/>
      <c r="AF127" s="86"/>
      <c r="AG127" s="86"/>
      <c r="AH127" s="86"/>
      <c r="AI127" s="86"/>
      <c r="AJ127" s="86"/>
      <c r="AK127" s="86"/>
      <c r="AL127" s="86"/>
      <c r="AM127" s="86"/>
      <c r="AN127" s="86"/>
      <c r="AO127" s="86"/>
      <c r="AP127" s="86"/>
      <c r="AQ127" s="85"/>
      <c r="AR127" s="85"/>
      <c r="AS127" s="85"/>
      <c r="AT127" s="85"/>
      <c r="AU127" s="85"/>
      <c r="AV127" s="85"/>
      <c r="AW127" s="85"/>
      <c r="AX127" s="85"/>
      <c r="AY127" s="86" t="s">
        <v>131</v>
      </c>
    </row>
    <row r="128" spans="1:51" ht="15.75" thickTop="1" x14ac:dyDescent="0.25">
      <c r="A128" s="74">
        <v>1</v>
      </c>
      <c r="B128" s="84" t="s">
        <v>139</v>
      </c>
      <c r="C128" s="74" t="s">
        <v>132</v>
      </c>
      <c r="D128" s="75" t="s">
        <v>669</v>
      </c>
      <c r="E128" s="74">
        <v>5</v>
      </c>
      <c r="F128" s="77" t="s">
        <v>49</v>
      </c>
      <c r="G128" s="74">
        <v>2</v>
      </c>
      <c r="H128" s="77"/>
      <c r="I128" s="77">
        <v>4</v>
      </c>
      <c r="J128" s="77" t="s">
        <v>49</v>
      </c>
      <c r="K128" s="77">
        <v>2</v>
      </c>
      <c r="L128" s="77"/>
      <c r="M128" s="77">
        <v>6</v>
      </c>
      <c r="N128" s="77" t="s">
        <v>49</v>
      </c>
      <c r="O128" s="74">
        <v>1</v>
      </c>
      <c r="P128" s="74"/>
      <c r="Q128" s="74">
        <v>6</v>
      </c>
      <c r="R128" s="77" t="s">
        <v>49</v>
      </c>
      <c r="S128" s="74">
        <v>3</v>
      </c>
      <c r="T128" s="74"/>
      <c r="U128" s="74">
        <v>5</v>
      </c>
      <c r="V128" s="77" t="s">
        <v>49</v>
      </c>
      <c r="W128" s="74">
        <v>4</v>
      </c>
      <c r="X128" s="74"/>
      <c r="Y128" s="74">
        <v>5</v>
      </c>
      <c r="Z128" s="77" t="s">
        <v>49</v>
      </c>
      <c r="AA128" s="74">
        <v>4</v>
      </c>
      <c r="AB128" s="74"/>
      <c r="AC128" s="74">
        <v>4</v>
      </c>
      <c r="AD128" s="77" t="s">
        <v>49</v>
      </c>
      <c r="AE128" s="74">
        <v>4</v>
      </c>
      <c r="AF128" s="74"/>
      <c r="AG128" s="74">
        <v>4</v>
      </c>
      <c r="AH128" s="77" t="s">
        <v>49</v>
      </c>
      <c r="AI128" s="74">
        <v>2</v>
      </c>
      <c r="AJ128" s="74"/>
      <c r="AK128" s="78">
        <f>SUM(AG128+AC128+Y128+U128+Q128+M128+I128+E128)</f>
        <v>39</v>
      </c>
      <c r="AL128" s="79" t="s">
        <v>49</v>
      </c>
      <c r="AM128" s="78">
        <f>SUM(AI128+AE128+AA128+W128+S128+O128+K128+G128)</f>
        <v>22</v>
      </c>
      <c r="AN128" s="231"/>
      <c r="AO128" s="231">
        <v>11</v>
      </c>
      <c r="AP128" s="231" t="s">
        <v>659</v>
      </c>
      <c r="AQ128" s="231">
        <v>8</v>
      </c>
      <c r="AR128" s="231" t="s">
        <v>659</v>
      </c>
      <c r="AS128" s="231">
        <v>2</v>
      </c>
      <c r="AT128" s="231" t="s">
        <v>659</v>
      </c>
      <c r="AU128" s="231">
        <v>8</v>
      </c>
      <c r="AV128" s="231" t="s">
        <v>660</v>
      </c>
      <c r="AW128" s="78">
        <f>SUM(AO128+AQ128+AS128+AU128)</f>
        <v>29</v>
      </c>
      <c r="AX128" s="78" t="s">
        <v>69</v>
      </c>
      <c r="AY128" s="74"/>
    </row>
    <row r="129" spans="1:51" x14ac:dyDescent="0.25">
      <c r="A129" s="74">
        <v>2</v>
      </c>
      <c r="B129" s="232" t="s">
        <v>104</v>
      </c>
      <c r="C129" s="74" t="s">
        <v>138</v>
      </c>
      <c r="D129" s="75" t="s">
        <v>669</v>
      </c>
      <c r="E129" s="74">
        <v>1</v>
      </c>
      <c r="F129" s="77" t="s">
        <v>49</v>
      </c>
      <c r="G129" s="74">
        <v>1</v>
      </c>
      <c r="H129" s="77"/>
      <c r="I129" s="77">
        <v>4</v>
      </c>
      <c r="J129" s="77" t="s">
        <v>49</v>
      </c>
      <c r="K129" s="77">
        <v>2</v>
      </c>
      <c r="L129" s="77"/>
      <c r="M129" s="77">
        <v>5</v>
      </c>
      <c r="N129" s="77" t="s">
        <v>49</v>
      </c>
      <c r="O129" s="74">
        <v>1</v>
      </c>
      <c r="P129" s="74"/>
      <c r="Q129" s="74">
        <v>5</v>
      </c>
      <c r="R129" s="77" t="s">
        <v>49</v>
      </c>
      <c r="S129" s="74">
        <v>3</v>
      </c>
      <c r="T129" s="74"/>
      <c r="U129" s="74">
        <v>1</v>
      </c>
      <c r="V129" s="77" t="s">
        <v>49</v>
      </c>
      <c r="W129" s="74">
        <v>1</v>
      </c>
      <c r="X129" s="74"/>
      <c r="Y129" s="74">
        <v>2</v>
      </c>
      <c r="Z129" s="77" t="s">
        <v>49</v>
      </c>
      <c r="AA129" s="74">
        <v>2</v>
      </c>
      <c r="AB129" s="74"/>
      <c r="AC129" s="74">
        <v>4</v>
      </c>
      <c r="AD129" s="77" t="s">
        <v>49</v>
      </c>
      <c r="AE129" s="74">
        <v>4</v>
      </c>
      <c r="AF129" s="74"/>
      <c r="AG129" s="74">
        <v>6</v>
      </c>
      <c r="AH129" s="77" t="s">
        <v>49</v>
      </c>
      <c r="AI129" s="74">
        <v>3</v>
      </c>
      <c r="AJ129" s="74"/>
      <c r="AK129" s="78">
        <f>SUM(AG129+AC129+Y129+U129+Q129+M129+I129+E129)</f>
        <v>28</v>
      </c>
      <c r="AL129" s="79" t="s">
        <v>49</v>
      </c>
      <c r="AM129" s="78">
        <f>SUM(AI129+AE129+AA129+W129+S129+O129+K129+G129)</f>
        <v>17</v>
      </c>
      <c r="AN129" s="231"/>
      <c r="AO129" s="231">
        <v>4</v>
      </c>
      <c r="AP129" s="231" t="s">
        <v>659</v>
      </c>
      <c r="AQ129" s="231">
        <v>7</v>
      </c>
      <c r="AR129" s="231" t="s">
        <v>659</v>
      </c>
      <c r="AS129" s="231">
        <v>2</v>
      </c>
      <c r="AT129" s="231" t="s">
        <v>659</v>
      </c>
      <c r="AU129" s="231">
        <v>13</v>
      </c>
      <c r="AV129" s="231" t="s">
        <v>660</v>
      </c>
      <c r="AW129" s="78">
        <f>SUM(AO129+AQ129+AS129+AU129)</f>
        <v>26</v>
      </c>
      <c r="AX129" s="78" t="s">
        <v>69</v>
      </c>
      <c r="AY129" s="74"/>
    </row>
    <row r="130" spans="1:51" x14ac:dyDescent="0.25">
      <c r="D130" s="215"/>
      <c r="AP130" s="215"/>
    </row>
    <row r="131" spans="1:51" x14ac:dyDescent="0.25">
      <c r="A131" t="s">
        <v>670</v>
      </c>
      <c r="D131" s="215"/>
      <c r="AP131" s="215"/>
    </row>
    <row r="132" spans="1:51" x14ac:dyDescent="0.25">
      <c r="A132">
        <v>1</v>
      </c>
      <c r="B132" t="s">
        <v>15</v>
      </c>
      <c r="C132" t="s">
        <v>671</v>
      </c>
      <c r="D132" s="215"/>
      <c r="AP132" s="215"/>
    </row>
    <row r="133" spans="1:51" x14ac:dyDescent="0.25">
      <c r="A133">
        <v>2</v>
      </c>
      <c r="B133" t="s">
        <v>16</v>
      </c>
      <c r="C133" t="s">
        <v>672</v>
      </c>
      <c r="D133" s="215"/>
      <c r="AP133" s="215"/>
    </row>
    <row r="134" spans="1:51" x14ac:dyDescent="0.25">
      <c r="A134">
        <v>3</v>
      </c>
      <c r="B134" t="s">
        <v>14</v>
      </c>
      <c r="C134" t="s">
        <v>673</v>
      </c>
      <c r="D134" s="215"/>
      <c r="AP134" s="215"/>
    </row>
    <row r="135" spans="1:51" x14ac:dyDescent="0.25">
      <c r="A135">
        <v>4</v>
      </c>
      <c r="B135" t="s">
        <v>13</v>
      </c>
      <c r="C135" t="s">
        <v>674</v>
      </c>
      <c r="D135" s="215"/>
      <c r="AP135" s="215"/>
    </row>
    <row r="136" spans="1:51" x14ac:dyDescent="0.25">
      <c r="A136">
        <v>5</v>
      </c>
      <c r="B136" t="s">
        <v>20</v>
      </c>
      <c r="C136" t="s">
        <v>675</v>
      </c>
      <c r="D136" s="215"/>
      <c r="AP136" s="215"/>
    </row>
    <row r="137" spans="1:51" x14ac:dyDescent="0.25">
      <c r="D137" s="215"/>
      <c r="AP137" s="215"/>
    </row>
    <row r="138" spans="1:51" x14ac:dyDescent="0.25">
      <c r="A138" t="s">
        <v>54</v>
      </c>
      <c r="D138" s="215"/>
      <c r="AP138" s="215"/>
    </row>
    <row r="139" spans="1:51" x14ac:dyDescent="0.25">
      <c r="A139">
        <v>1</v>
      </c>
      <c r="B139" t="s">
        <v>16</v>
      </c>
      <c r="C139" t="s">
        <v>676</v>
      </c>
      <c r="D139" s="215"/>
      <c r="AP139" s="215"/>
    </row>
    <row r="140" spans="1:51" x14ac:dyDescent="0.25">
      <c r="A140">
        <v>2</v>
      </c>
      <c r="B140" t="s">
        <v>13</v>
      </c>
      <c r="C140" t="s">
        <v>677</v>
      </c>
      <c r="D140" s="215"/>
      <c r="AP140" s="215"/>
    </row>
    <row r="141" spans="1:51" x14ac:dyDescent="0.25">
      <c r="A141">
        <v>3</v>
      </c>
      <c r="B141" t="s">
        <v>15</v>
      </c>
      <c r="C141" t="s">
        <v>678</v>
      </c>
      <c r="D141" s="215"/>
      <c r="AP141" s="215"/>
    </row>
    <row r="142" spans="1:51" x14ac:dyDescent="0.25">
      <c r="D142" s="215"/>
      <c r="AP142" s="215"/>
    </row>
    <row r="143" spans="1:51" x14ac:dyDescent="0.25">
      <c r="A143" t="s">
        <v>679</v>
      </c>
      <c r="D143" s="215"/>
      <c r="AP143" s="215"/>
    </row>
    <row r="144" spans="1:51" x14ac:dyDescent="0.25">
      <c r="A144">
        <v>1</v>
      </c>
      <c r="B144" t="s">
        <v>20</v>
      </c>
      <c r="C144" t="s">
        <v>680</v>
      </c>
      <c r="D144" s="215"/>
      <c r="AP144" s="215"/>
    </row>
    <row r="145" spans="1:51" x14ac:dyDescent="0.25">
      <c r="A145">
        <v>2</v>
      </c>
      <c r="B145" t="s">
        <v>16</v>
      </c>
      <c r="C145" t="s">
        <v>681</v>
      </c>
      <c r="D145" s="215"/>
      <c r="AP145" s="215"/>
    </row>
    <row r="146" spans="1:51" x14ac:dyDescent="0.25">
      <c r="A146">
        <v>3</v>
      </c>
      <c r="B146" t="s">
        <v>14</v>
      </c>
      <c r="C146" t="s">
        <v>652</v>
      </c>
      <c r="D146" s="215"/>
      <c r="AP146" s="215"/>
    </row>
    <row r="147" spans="1:51" x14ac:dyDescent="0.25">
      <c r="A147">
        <v>4</v>
      </c>
      <c r="B147" t="s">
        <v>15</v>
      </c>
      <c r="C147" t="s">
        <v>682</v>
      </c>
      <c r="D147" s="215"/>
      <c r="AP147" s="215"/>
    </row>
    <row r="148" spans="1:51" x14ac:dyDescent="0.25">
      <c r="A148">
        <v>5</v>
      </c>
      <c r="B148" t="s">
        <v>13</v>
      </c>
      <c r="C148" t="s">
        <v>683</v>
      </c>
      <c r="D148" s="215"/>
      <c r="AP148" s="215"/>
    </row>
    <row r="149" spans="1:51" x14ac:dyDescent="0.25">
      <c r="A149" s="248" t="s">
        <v>684</v>
      </c>
      <c r="B149" s="248"/>
      <c r="C149" s="248"/>
      <c r="D149" s="215"/>
      <c r="AP149" s="215"/>
    </row>
    <row r="150" spans="1:51" x14ac:dyDescent="0.25">
      <c r="A150" s="248">
        <v>1</v>
      </c>
      <c r="B150" s="248" t="s">
        <v>16</v>
      </c>
      <c r="C150" s="248" t="s">
        <v>685</v>
      </c>
      <c r="D150" s="215"/>
      <c r="AP150" s="215"/>
    </row>
    <row r="151" spans="1:51" ht="15.75" thickBot="1" x14ac:dyDescent="0.3">
      <c r="A151" s="248">
        <v>2</v>
      </c>
      <c r="B151" s="248" t="s">
        <v>13</v>
      </c>
      <c r="C151" s="248" t="s">
        <v>686</v>
      </c>
      <c r="D151" s="86"/>
      <c r="E151" s="86"/>
      <c r="F151" s="86"/>
      <c r="G151" s="86"/>
      <c r="H151" s="86"/>
      <c r="I151" s="86"/>
      <c r="J151" s="86"/>
      <c r="K151" s="86"/>
      <c r="L151" s="86"/>
      <c r="M151" s="86"/>
      <c r="N151" s="86"/>
      <c r="O151" s="86"/>
      <c r="P151" s="86"/>
      <c r="Q151" s="86"/>
      <c r="R151" s="86"/>
      <c r="S151" s="86"/>
      <c r="T151" s="86"/>
      <c r="U151" s="86"/>
      <c r="V151" s="86"/>
      <c r="W151" s="86"/>
      <c r="X151" s="86"/>
      <c r="Y151" s="86"/>
      <c r="Z151" s="86"/>
      <c r="AA151" s="86"/>
      <c r="AB151" s="86"/>
      <c r="AC151" s="86"/>
      <c r="AD151" s="86"/>
      <c r="AE151" s="86"/>
      <c r="AF151" s="86"/>
      <c r="AG151" s="86"/>
      <c r="AH151" s="86"/>
      <c r="AI151" s="86"/>
      <c r="AJ151" s="86"/>
      <c r="AK151" s="86"/>
      <c r="AL151" s="86"/>
      <c r="AM151" s="86"/>
      <c r="AN151" s="86"/>
      <c r="AO151" s="86"/>
      <c r="AP151" s="86"/>
      <c r="AQ151" s="85"/>
      <c r="AR151" s="85"/>
      <c r="AS151" s="85"/>
      <c r="AT151" s="85"/>
      <c r="AU151" s="85"/>
      <c r="AV151" s="85"/>
      <c r="AW151" s="85"/>
      <c r="AX151" s="85"/>
      <c r="AY151" s="235"/>
    </row>
    <row r="152" spans="1:51" ht="15.75" thickTop="1" x14ac:dyDescent="0.25">
      <c r="A152" s="248">
        <v>3</v>
      </c>
      <c r="B152" s="248" t="s">
        <v>14</v>
      </c>
      <c r="C152" s="248" t="s">
        <v>687</v>
      </c>
      <c r="D152" s="72"/>
      <c r="E152" s="71"/>
      <c r="F152" s="71"/>
      <c r="G152" s="71"/>
      <c r="H152" s="71"/>
      <c r="I152" s="71"/>
      <c r="J152" s="71"/>
      <c r="K152" s="71"/>
      <c r="L152" s="71"/>
      <c r="M152" s="71"/>
      <c r="N152" s="71"/>
      <c r="O152" s="71"/>
      <c r="P152" s="71"/>
      <c r="Q152" s="71"/>
      <c r="R152" s="71"/>
      <c r="S152" s="71"/>
      <c r="T152" s="71"/>
      <c r="U152" s="71"/>
      <c r="V152" s="71"/>
      <c r="W152" s="71"/>
      <c r="X152" s="71"/>
      <c r="Y152" s="71"/>
      <c r="Z152" s="71"/>
      <c r="AA152" s="71"/>
      <c r="AB152" s="71"/>
      <c r="AC152" s="71"/>
      <c r="AD152" s="71"/>
      <c r="AE152" s="71"/>
      <c r="AF152" s="71"/>
      <c r="AG152" s="71"/>
      <c r="AH152" s="71"/>
      <c r="AI152" s="71"/>
      <c r="AJ152" s="71"/>
      <c r="AK152" s="73"/>
      <c r="AL152" s="73"/>
      <c r="AM152" s="73"/>
      <c r="AN152" s="71"/>
      <c r="AO152" s="71"/>
      <c r="AP152" s="71"/>
      <c r="AQ152" s="71"/>
      <c r="AR152" s="71"/>
      <c r="AS152" s="71"/>
      <c r="AT152" s="71"/>
      <c r="AU152" s="71"/>
      <c r="AV152" s="71"/>
      <c r="AW152" s="73"/>
      <c r="AX152" s="73"/>
    </row>
  </sheetData>
  <mergeCells count="2">
    <mergeCell ref="A1:AP1"/>
    <mergeCell ref="A2:AP2"/>
  </mergeCells>
  <pageMargins left="0.7" right="0.7" top="0.75" bottom="0.75" header="0.3" footer="0.3"/>
  <pageSetup paperSize="9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88"/>
  <sheetViews>
    <sheetView topLeftCell="A166" workbookViewId="0">
      <selection activeCell="V110" sqref="V110"/>
    </sheetView>
  </sheetViews>
  <sheetFormatPr defaultRowHeight="15" x14ac:dyDescent="0.25"/>
  <cols>
    <col min="1" max="2" width="4.28515625" customWidth="1"/>
    <col min="3" max="3" width="11.28515625" customWidth="1"/>
    <col min="4" max="4" width="11.5703125" customWidth="1"/>
    <col min="5" max="5" width="10.7109375" customWidth="1"/>
    <col min="6" max="21" width="3.7109375" customWidth="1"/>
    <col min="22" max="25" width="5.7109375" customWidth="1"/>
  </cols>
  <sheetData>
    <row r="1" spans="1:26" ht="15.75" x14ac:dyDescent="0.25">
      <c r="A1" s="102"/>
      <c r="B1" s="102"/>
      <c r="C1" s="103"/>
      <c r="D1" s="102"/>
      <c r="E1" s="312" t="s">
        <v>743</v>
      </c>
      <c r="F1" s="312"/>
      <c r="G1" s="312"/>
      <c r="H1" s="312"/>
      <c r="I1" s="312"/>
      <c r="J1" s="312"/>
      <c r="K1" s="312"/>
      <c r="L1" s="312"/>
      <c r="M1" s="312"/>
      <c r="N1" s="312"/>
      <c r="O1" s="312"/>
      <c r="P1" s="312"/>
      <c r="Q1" s="312"/>
      <c r="R1" s="312"/>
      <c r="S1" s="312"/>
      <c r="T1" s="312"/>
      <c r="U1" s="312"/>
      <c r="V1" s="312"/>
      <c r="W1" s="312"/>
      <c r="X1" s="312"/>
      <c r="Y1" s="312"/>
    </row>
    <row r="2" spans="1:26" ht="15.75" x14ac:dyDescent="0.25">
      <c r="A2" s="280" t="s">
        <v>66</v>
      </c>
      <c r="B2" s="280" t="s">
        <v>67</v>
      </c>
      <c r="C2" s="281" t="s">
        <v>699</v>
      </c>
      <c r="D2" s="282" t="s">
        <v>700</v>
      </c>
      <c r="E2" s="282" t="s">
        <v>3</v>
      </c>
      <c r="F2" s="313">
        <v>1</v>
      </c>
      <c r="G2" s="313"/>
      <c r="H2" s="313">
        <v>2</v>
      </c>
      <c r="I2" s="313"/>
      <c r="J2" s="313">
        <v>3</v>
      </c>
      <c r="K2" s="313"/>
      <c r="L2" s="313">
        <v>4</v>
      </c>
      <c r="M2" s="313"/>
      <c r="N2" s="313">
        <v>5</v>
      </c>
      <c r="O2" s="313"/>
      <c r="P2" s="313">
        <v>6</v>
      </c>
      <c r="Q2" s="313"/>
      <c r="R2" s="313">
        <v>7</v>
      </c>
      <c r="S2" s="313"/>
      <c r="T2" s="313">
        <v>8</v>
      </c>
      <c r="U2" s="313"/>
      <c r="V2" s="282" t="s">
        <v>68</v>
      </c>
      <c r="W2" s="282" t="s">
        <v>701</v>
      </c>
      <c r="X2" s="282" t="s">
        <v>69</v>
      </c>
      <c r="Y2" s="251" t="s">
        <v>70</v>
      </c>
      <c r="Z2" s="283"/>
    </row>
    <row r="3" spans="1:26" x14ac:dyDescent="0.25">
      <c r="A3" s="107">
        <v>1</v>
      </c>
      <c r="B3" s="95" t="s">
        <v>153</v>
      </c>
      <c r="C3" s="108" t="s">
        <v>178</v>
      </c>
      <c r="D3" s="109" t="s">
        <v>179</v>
      </c>
      <c r="E3" s="109" t="s">
        <v>14</v>
      </c>
      <c r="F3" s="284">
        <v>4</v>
      </c>
      <c r="G3" s="284">
        <v>3</v>
      </c>
      <c r="H3" s="284">
        <v>5</v>
      </c>
      <c r="I3" s="284">
        <v>4</v>
      </c>
      <c r="J3" s="284">
        <v>5</v>
      </c>
      <c r="K3" s="284">
        <v>4</v>
      </c>
      <c r="L3" s="284">
        <v>6</v>
      </c>
      <c r="M3" s="284">
        <v>1</v>
      </c>
      <c r="N3" s="284">
        <v>5</v>
      </c>
      <c r="O3" s="284">
        <v>2</v>
      </c>
      <c r="P3" s="284">
        <v>4</v>
      </c>
      <c r="Q3" s="284">
        <v>3</v>
      </c>
      <c r="R3" s="284">
        <v>5</v>
      </c>
      <c r="S3" s="284">
        <v>3</v>
      </c>
      <c r="T3" s="284">
        <v>3</v>
      </c>
      <c r="U3" s="284">
        <v>2</v>
      </c>
      <c r="V3" s="107">
        <f t="shared" ref="V3:W13" si="0">SUM(F3,H3,J3,L3,N3,P3,R3,T3)</f>
        <v>37</v>
      </c>
      <c r="W3" s="107">
        <f t="shared" si="0"/>
        <v>22</v>
      </c>
      <c r="X3" s="107">
        <v>29</v>
      </c>
      <c r="Y3" s="250"/>
      <c r="Z3" s="248"/>
    </row>
    <row r="4" spans="1:26" x14ac:dyDescent="0.25">
      <c r="A4" s="107">
        <v>2</v>
      </c>
      <c r="B4" s="95" t="s">
        <v>153</v>
      </c>
      <c r="C4" s="108" t="s">
        <v>180</v>
      </c>
      <c r="D4" s="109" t="s">
        <v>181</v>
      </c>
      <c r="E4" s="109" t="s">
        <v>13</v>
      </c>
      <c r="F4" s="110">
        <v>2</v>
      </c>
      <c r="G4" s="110">
        <v>2</v>
      </c>
      <c r="H4" s="110">
        <v>3</v>
      </c>
      <c r="I4" s="110">
        <v>2</v>
      </c>
      <c r="J4" s="110">
        <v>3</v>
      </c>
      <c r="K4" s="110">
        <v>3</v>
      </c>
      <c r="L4" s="110">
        <v>4</v>
      </c>
      <c r="M4" s="110">
        <v>1</v>
      </c>
      <c r="N4" s="110">
        <v>3</v>
      </c>
      <c r="O4" s="110">
        <v>2</v>
      </c>
      <c r="P4" s="110">
        <v>4</v>
      </c>
      <c r="Q4" s="110">
        <v>4</v>
      </c>
      <c r="R4" s="110">
        <v>4</v>
      </c>
      <c r="S4" s="110">
        <v>3</v>
      </c>
      <c r="T4" s="110">
        <v>6</v>
      </c>
      <c r="U4" s="110">
        <v>4</v>
      </c>
      <c r="V4" s="107">
        <f t="shared" si="0"/>
        <v>29</v>
      </c>
      <c r="W4" s="107">
        <f t="shared" si="0"/>
        <v>21</v>
      </c>
      <c r="X4" s="107">
        <v>17</v>
      </c>
      <c r="Y4" s="250"/>
      <c r="Z4" s="248"/>
    </row>
    <row r="5" spans="1:26" x14ac:dyDescent="0.25">
      <c r="A5" s="106">
        <v>3</v>
      </c>
      <c r="B5" s="95" t="s">
        <v>153</v>
      </c>
      <c r="C5" s="94" t="s">
        <v>183</v>
      </c>
      <c r="D5" s="95" t="s">
        <v>184</v>
      </c>
      <c r="E5" s="95" t="s">
        <v>14</v>
      </c>
      <c r="F5" s="285">
        <v>3</v>
      </c>
      <c r="G5" s="285">
        <v>2</v>
      </c>
      <c r="H5" s="285">
        <v>3</v>
      </c>
      <c r="I5" s="285">
        <v>2</v>
      </c>
      <c r="J5" s="285">
        <v>3</v>
      </c>
      <c r="K5" s="285">
        <v>3</v>
      </c>
      <c r="L5" s="285">
        <v>5</v>
      </c>
      <c r="M5" s="285">
        <v>1</v>
      </c>
      <c r="N5" s="285">
        <v>5</v>
      </c>
      <c r="O5" s="285">
        <v>1</v>
      </c>
      <c r="P5" s="285">
        <v>2</v>
      </c>
      <c r="Q5" s="285">
        <v>1</v>
      </c>
      <c r="R5" s="285">
        <v>2</v>
      </c>
      <c r="S5" s="285">
        <v>1</v>
      </c>
      <c r="T5" s="285">
        <v>3</v>
      </c>
      <c r="U5" s="285">
        <v>3</v>
      </c>
      <c r="V5" s="106">
        <f t="shared" si="0"/>
        <v>26</v>
      </c>
      <c r="W5" s="106">
        <f t="shared" si="0"/>
        <v>14</v>
      </c>
      <c r="X5" s="106">
        <v>22</v>
      </c>
      <c r="Y5" s="250"/>
      <c r="Z5" s="248"/>
    </row>
    <row r="6" spans="1:26" x14ac:dyDescent="0.25">
      <c r="A6" s="106">
        <v>4</v>
      </c>
      <c r="B6" s="95" t="s">
        <v>153</v>
      </c>
      <c r="C6" s="94" t="s">
        <v>187</v>
      </c>
      <c r="D6" s="95" t="s">
        <v>188</v>
      </c>
      <c r="E6" s="95" t="s">
        <v>15</v>
      </c>
      <c r="F6" s="111">
        <v>6</v>
      </c>
      <c r="G6" s="111">
        <v>3</v>
      </c>
      <c r="H6" s="111">
        <v>4</v>
      </c>
      <c r="I6" s="111">
        <v>2</v>
      </c>
      <c r="J6" s="111">
        <v>2</v>
      </c>
      <c r="K6" s="111">
        <v>2</v>
      </c>
      <c r="L6" s="111">
        <v>4</v>
      </c>
      <c r="M6" s="111">
        <v>1</v>
      </c>
      <c r="N6" s="111">
        <v>3</v>
      </c>
      <c r="O6" s="111">
        <v>2</v>
      </c>
      <c r="P6" s="111">
        <v>1</v>
      </c>
      <c r="Q6" s="111">
        <v>1</v>
      </c>
      <c r="R6" s="111">
        <v>0</v>
      </c>
      <c r="S6" s="111">
        <v>0</v>
      </c>
      <c r="T6" s="111">
        <v>2</v>
      </c>
      <c r="U6" s="111">
        <v>2</v>
      </c>
      <c r="V6" s="106">
        <f t="shared" si="0"/>
        <v>22</v>
      </c>
      <c r="W6" s="106">
        <f t="shared" si="0"/>
        <v>13</v>
      </c>
      <c r="X6" s="106">
        <v>13</v>
      </c>
      <c r="Y6" s="250"/>
      <c r="Z6" s="248"/>
    </row>
    <row r="7" spans="1:26" x14ac:dyDescent="0.25">
      <c r="A7" s="106"/>
      <c r="B7" s="106"/>
      <c r="C7" s="94"/>
      <c r="D7" s="95"/>
      <c r="E7" s="95"/>
      <c r="F7" s="111"/>
      <c r="G7" s="111"/>
      <c r="H7" s="111"/>
      <c r="I7" s="111"/>
      <c r="J7" s="111"/>
      <c r="K7" s="111"/>
      <c r="L7" s="111"/>
      <c r="M7" s="111"/>
      <c r="N7" s="111"/>
      <c r="O7" s="111"/>
      <c r="P7" s="111"/>
      <c r="Q7" s="111"/>
      <c r="R7" s="111"/>
      <c r="S7" s="111"/>
      <c r="T7" s="111"/>
      <c r="U7" s="111"/>
      <c r="V7" s="106"/>
      <c r="W7" s="106"/>
      <c r="X7" s="106"/>
      <c r="Y7" s="250"/>
      <c r="Z7" s="248"/>
    </row>
    <row r="8" spans="1:26" x14ac:dyDescent="0.25">
      <c r="A8" s="106">
        <v>1</v>
      </c>
      <c r="B8" s="106" t="s">
        <v>158</v>
      </c>
      <c r="C8" s="94" t="s">
        <v>168</v>
      </c>
      <c r="D8" s="95" t="s">
        <v>169</v>
      </c>
      <c r="E8" s="95" t="s">
        <v>13</v>
      </c>
      <c r="F8" s="111">
        <v>6</v>
      </c>
      <c r="G8" s="111">
        <v>3</v>
      </c>
      <c r="H8" s="111">
        <v>6</v>
      </c>
      <c r="I8" s="111">
        <v>4</v>
      </c>
      <c r="J8" s="111">
        <v>5</v>
      </c>
      <c r="K8" s="111">
        <v>4</v>
      </c>
      <c r="L8" s="111">
        <v>5</v>
      </c>
      <c r="M8" s="111">
        <v>1</v>
      </c>
      <c r="N8" s="111">
        <v>5</v>
      </c>
      <c r="O8" s="111">
        <v>2</v>
      </c>
      <c r="P8" s="111">
        <v>5</v>
      </c>
      <c r="Q8" s="111">
        <v>4</v>
      </c>
      <c r="R8" s="111">
        <v>5</v>
      </c>
      <c r="S8" s="111">
        <v>3</v>
      </c>
      <c r="T8" s="111">
        <v>5</v>
      </c>
      <c r="U8" s="111">
        <v>3</v>
      </c>
      <c r="V8" s="106">
        <f t="shared" si="0"/>
        <v>42</v>
      </c>
      <c r="W8" s="106">
        <f t="shared" si="0"/>
        <v>24</v>
      </c>
      <c r="X8" s="106">
        <v>25</v>
      </c>
      <c r="Y8" s="250" t="s">
        <v>73</v>
      </c>
      <c r="Z8" s="248"/>
    </row>
    <row r="9" spans="1:26" x14ac:dyDescent="0.25">
      <c r="A9" s="106">
        <v>2</v>
      </c>
      <c r="B9" s="106" t="s">
        <v>158</v>
      </c>
      <c r="C9" s="94" t="s">
        <v>175</v>
      </c>
      <c r="D9" s="95" t="s">
        <v>176</v>
      </c>
      <c r="E9" s="95" t="s">
        <v>15</v>
      </c>
      <c r="F9" s="111">
        <v>5</v>
      </c>
      <c r="G9" s="111">
        <v>3</v>
      </c>
      <c r="H9" s="111">
        <v>6</v>
      </c>
      <c r="I9" s="111">
        <v>4</v>
      </c>
      <c r="J9" s="111">
        <v>5</v>
      </c>
      <c r="K9" s="111">
        <v>4</v>
      </c>
      <c r="L9" s="111">
        <v>4</v>
      </c>
      <c r="M9" s="111">
        <v>1</v>
      </c>
      <c r="N9" s="111">
        <v>6</v>
      </c>
      <c r="O9" s="111">
        <v>2</v>
      </c>
      <c r="P9" s="111">
        <v>4</v>
      </c>
      <c r="Q9" s="111">
        <v>3</v>
      </c>
      <c r="R9" s="111">
        <v>5</v>
      </c>
      <c r="S9" s="111">
        <v>3</v>
      </c>
      <c r="T9" s="111">
        <v>6</v>
      </c>
      <c r="U9" s="111">
        <v>4</v>
      </c>
      <c r="V9" s="106">
        <f t="shared" si="0"/>
        <v>41</v>
      </c>
      <c r="W9" s="106">
        <f t="shared" si="0"/>
        <v>24</v>
      </c>
      <c r="X9" s="106">
        <v>25</v>
      </c>
      <c r="Y9" s="250" t="s">
        <v>73</v>
      </c>
      <c r="Z9" s="248"/>
    </row>
    <row r="10" spans="1:26" x14ac:dyDescent="0.25">
      <c r="A10" s="106">
        <v>3</v>
      </c>
      <c r="B10" s="106" t="s">
        <v>158</v>
      </c>
      <c r="C10" s="94" t="s">
        <v>702</v>
      </c>
      <c r="D10" s="95" t="s">
        <v>177</v>
      </c>
      <c r="E10" s="95" t="s">
        <v>13</v>
      </c>
      <c r="F10" s="111">
        <v>6</v>
      </c>
      <c r="G10" s="111">
        <v>3</v>
      </c>
      <c r="H10" s="111">
        <v>6</v>
      </c>
      <c r="I10" s="111">
        <v>4</v>
      </c>
      <c r="J10" s="111">
        <v>3</v>
      </c>
      <c r="K10" s="111">
        <v>2</v>
      </c>
      <c r="L10" s="111">
        <v>5</v>
      </c>
      <c r="M10" s="111">
        <v>1</v>
      </c>
      <c r="N10" s="111">
        <v>4</v>
      </c>
      <c r="O10" s="111">
        <v>1</v>
      </c>
      <c r="P10" s="111">
        <v>6</v>
      </c>
      <c r="Q10" s="111">
        <v>4</v>
      </c>
      <c r="R10" s="111">
        <v>5</v>
      </c>
      <c r="S10" s="111">
        <v>4</v>
      </c>
      <c r="T10" s="111">
        <v>5</v>
      </c>
      <c r="U10" s="111">
        <v>3</v>
      </c>
      <c r="V10" s="106">
        <f t="shared" si="0"/>
        <v>40</v>
      </c>
      <c r="W10" s="106">
        <f t="shared" si="0"/>
        <v>22</v>
      </c>
      <c r="X10" s="106">
        <v>25</v>
      </c>
      <c r="Y10" s="250"/>
      <c r="Z10" s="248"/>
    </row>
    <row r="11" spans="1:26" x14ac:dyDescent="0.25">
      <c r="A11" s="106">
        <v>4</v>
      </c>
      <c r="B11" s="106" t="s">
        <v>158</v>
      </c>
      <c r="C11" s="94" t="s">
        <v>173</v>
      </c>
      <c r="D11" s="95" t="s">
        <v>174</v>
      </c>
      <c r="E11" s="95" t="s">
        <v>16</v>
      </c>
      <c r="F11" s="111">
        <v>6</v>
      </c>
      <c r="G11" s="111">
        <v>3</v>
      </c>
      <c r="H11" s="111">
        <v>6</v>
      </c>
      <c r="I11" s="111">
        <v>4</v>
      </c>
      <c r="J11" s="111">
        <v>2</v>
      </c>
      <c r="K11" s="111">
        <v>2</v>
      </c>
      <c r="L11" s="111">
        <v>5</v>
      </c>
      <c r="M11" s="111">
        <v>1</v>
      </c>
      <c r="N11" s="111">
        <v>6</v>
      </c>
      <c r="O11" s="111">
        <v>2</v>
      </c>
      <c r="P11" s="111">
        <v>3</v>
      </c>
      <c r="Q11" s="111">
        <v>3</v>
      </c>
      <c r="R11" s="111">
        <v>5</v>
      </c>
      <c r="S11" s="111">
        <v>3</v>
      </c>
      <c r="T11" s="111">
        <v>6</v>
      </c>
      <c r="U11" s="111">
        <v>4</v>
      </c>
      <c r="V11" s="106">
        <f t="shared" si="0"/>
        <v>39</v>
      </c>
      <c r="W11" s="106">
        <f t="shared" si="0"/>
        <v>22</v>
      </c>
      <c r="X11" s="106">
        <v>25</v>
      </c>
      <c r="Y11" s="250"/>
      <c r="Z11" s="248"/>
    </row>
    <row r="12" spans="1:26" x14ac:dyDescent="0.25">
      <c r="A12" s="106">
        <v>5</v>
      </c>
      <c r="B12" s="106" t="s">
        <v>158</v>
      </c>
      <c r="C12" s="94" t="s">
        <v>170</v>
      </c>
      <c r="D12" s="95" t="s">
        <v>703</v>
      </c>
      <c r="E12" s="95" t="s">
        <v>15</v>
      </c>
      <c r="F12" s="111">
        <v>4</v>
      </c>
      <c r="G12" s="111">
        <v>3</v>
      </c>
      <c r="H12" s="111">
        <v>5</v>
      </c>
      <c r="I12" s="111">
        <v>4</v>
      </c>
      <c r="J12" s="111">
        <v>4</v>
      </c>
      <c r="K12" s="111">
        <v>3</v>
      </c>
      <c r="L12" s="111">
        <v>0</v>
      </c>
      <c r="M12" s="111">
        <v>0</v>
      </c>
      <c r="N12" s="111">
        <v>5</v>
      </c>
      <c r="O12" s="111">
        <v>1</v>
      </c>
      <c r="P12" s="111">
        <v>6</v>
      </c>
      <c r="Q12" s="111">
        <v>4</v>
      </c>
      <c r="R12" s="111">
        <v>3</v>
      </c>
      <c r="S12" s="111">
        <v>2</v>
      </c>
      <c r="T12" s="111">
        <v>5</v>
      </c>
      <c r="U12" s="111">
        <v>3</v>
      </c>
      <c r="V12" s="106">
        <f t="shared" si="0"/>
        <v>32</v>
      </c>
      <c r="W12" s="106">
        <f t="shared" si="0"/>
        <v>20</v>
      </c>
      <c r="X12" s="106">
        <v>12</v>
      </c>
      <c r="Y12" s="250"/>
      <c r="Z12" s="248"/>
    </row>
    <row r="13" spans="1:26" x14ac:dyDescent="0.25">
      <c r="A13" s="106">
        <v>6</v>
      </c>
      <c r="B13" s="106" t="s">
        <v>158</v>
      </c>
      <c r="C13" s="94" t="s">
        <v>704</v>
      </c>
      <c r="D13" s="95" t="s">
        <v>172</v>
      </c>
      <c r="E13" s="95" t="s">
        <v>15</v>
      </c>
      <c r="F13" s="111">
        <v>1</v>
      </c>
      <c r="G13" s="111">
        <v>1</v>
      </c>
      <c r="H13" s="111">
        <v>3</v>
      </c>
      <c r="I13" s="111">
        <v>2</v>
      </c>
      <c r="J13" s="111">
        <v>3</v>
      </c>
      <c r="K13" s="111">
        <v>2</v>
      </c>
      <c r="L13" s="111">
        <v>2</v>
      </c>
      <c r="M13" s="111">
        <v>1</v>
      </c>
      <c r="N13" s="111">
        <v>4</v>
      </c>
      <c r="O13" s="111">
        <v>1</v>
      </c>
      <c r="P13" s="111">
        <v>4</v>
      </c>
      <c r="Q13" s="111">
        <v>3</v>
      </c>
      <c r="R13" s="111">
        <v>5</v>
      </c>
      <c r="S13" s="111">
        <v>4</v>
      </c>
      <c r="T13" s="111">
        <v>3</v>
      </c>
      <c r="U13" s="111">
        <v>3</v>
      </c>
      <c r="V13" s="106">
        <f t="shared" si="0"/>
        <v>25</v>
      </c>
      <c r="W13" s="106">
        <f t="shared" si="0"/>
        <v>17</v>
      </c>
      <c r="X13" s="106">
        <v>14</v>
      </c>
      <c r="Y13" s="250"/>
      <c r="Z13" s="248"/>
    </row>
    <row r="14" spans="1:26" x14ac:dyDescent="0.25">
      <c r="A14" s="106"/>
      <c r="B14" s="106"/>
      <c r="C14" s="94"/>
      <c r="D14" s="95"/>
      <c r="E14" s="95"/>
      <c r="F14" s="111"/>
      <c r="G14" s="111"/>
      <c r="H14" s="111"/>
      <c r="I14" s="111"/>
      <c r="J14" s="111"/>
      <c r="K14" s="111"/>
      <c r="L14" s="111"/>
      <c r="M14" s="111"/>
      <c r="N14" s="111"/>
      <c r="O14" s="111"/>
      <c r="P14" s="111"/>
      <c r="Q14" s="111"/>
      <c r="R14" s="111"/>
      <c r="S14" s="111"/>
      <c r="T14" s="111"/>
      <c r="U14" s="111"/>
      <c r="V14" s="106"/>
      <c r="W14" s="106"/>
      <c r="X14" s="106"/>
      <c r="Y14" s="250"/>
      <c r="Z14" s="248"/>
    </row>
    <row r="15" spans="1:26" x14ac:dyDescent="0.25">
      <c r="A15" s="114">
        <v>1</v>
      </c>
      <c r="B15" s="106" t="s">
        <v>83</v>
      </c>
      <c r="C15" s="94" t="s">
        <v>189</v>
      </c>
      <c r="D15" s="95" t="s">
        <v>190</v>
      </c>
      <c r="E15" s="95" t="s">
        <v>14</v>
      </c>
      <c r="F15" s="285">
        <v>6</v>
      </c>
      <c r="G15" s="285">
        <v>3</v>
      </c>
      <c r="H15" s="285">
        <v>6</v>
      </c>
      <c r="I15" s="285">
        <v>4</v>
      </c>
      <c r="J15" s="285">
        <v>5</v>
      </c>
      <c r="K15" s="285">
        <v>4</v>
      </c>
      <c r="L15" s="285">
        <v>6</v>
      </c>
      <c r="M15" s="285">
        <v>1</v>
      </c>
      <c r="N15" s="285">
        <v>6</v>
      </c>
      <c r="O15" s="285">
        <v>2</v>
      </c>
      <c r="P15" s="285">
        <v>6</v>
      </c>
      <c r="Q15" s="285">
        <v>4</v>
      </c>
      <c r="R15" s="285">
        <v>6</v>
      </c>
      <c r="S15" s="285">
        <v>4</v>
      </c>
      <c r="T15" s="285">
        <v>6</v>
      </c>
      <c r="U15" s="285">
        <v>4</v>
      </c>
      <c r="V15" s="106">
        <f t="shared" ref="V15:W30" si="1">SUM(F15,H15,J15,L15,N15,P15,R15,T15)</f>
        <v>47</v>
      </c>
      <c r="W15" s="106">
        <f t="shared" si="1"/>
        <v>26</v>
      </c>
      <c r="X15" s="106">
        <v>40</v>
      </c>
      <c r="Y15" s="250" t="s">
        <v>85</v>
      </c>
      <c r="Z15" s="248"/>
    </row>
    <row r="16" spans="1:26" x14ac:dyDescent="0.25">
      <c r="A16" s="115">
        <v>2</v>
      </c>
      <c r="B16" s="106" t="s">
        <v>83</v>
      </c>
      <c r="C16" s="108" t="s">
        <v>192</v>
      </c>
      <c r="D16" s="109" t="s">
        <v>193</v>
      </c>
      <c r="E16" s="109" t="s">
        <v>13</v>
      </c>
      <c r="F16" s="284">
        <v>6</v>
      </c>
      <c r="G16" s="284">
        <v>3</v>
      </c>
      <c r="H16" s="284">
        <v>5</v>
      </c>
      <c r="I16" s="284">
        <v>4</v>
      </c>
      <c r="J16" s="284">
        <v>5</v>
      </c>
      <c r="K16" s="284">
        <v>4</v>
      </c>
      <c r="L16" s="284">
        <v>6</v>
      </c>
      <c r="M16" s="284">
        <v>1</v>
      </c>
      <c r="N16" s="284">
        <v>6</v>
      </c>
      <c r="O16" s="284">
        <v>2</v>
      </c>
      <c r="P16" s="284">
        <v>6</v>
      </c>
      <c r="Q16" s="284">
        <v>4</v>
      </c>
      <c r="R16" s="284">
        <v>6</v>
      </c>
      <c r="S16" s="284">
        <v>4</v>
      </c>
      <c r="T16" s="284">
        <v>6</v>
      </c>
      <c r="U16" s="284">
        <v>4</v>
      </c>
      <c r="V16" s="107">
        <f t="shared" si="1"/>
        <v>46</v>
      </c>
      <c r="W16" s="107">
        <f t="shared" si="1"/>
        <v>26</v>
      </c>
      <c r="X16" s="107">
        <v>37</v>
      </c>
      <c r="Y16" s="250" t="s">
        <v>85</v>
      </c>
      <c r="Z16" s="248"/>
    </row>
    <row r="17" spans="1:27" x14ac:dyDescent="0.25">
      <c r="A17" s="106">
        <v>3</v>
      </c>
      <c r="B17" s="106" t="s">
        <v>83</v>
      </c>
      <c r="C17" s="94" t="s">
        <v>194</v>
      </c>
      <c r="D17" s="95" t="s">
        <v>703</v>
      </c>
      <c r="E17" s="95" t="s">
        <v>15</v>
      </c>
      <c r="F17" s="111">
        <v>6</v>
      </c>
      <c r="G17" s="111">
        <v>3</v>
      </c>
      <c r="H17" s="111">
        <v>6</v>
      </c>
      <c r="I17" s="111">
        <v>4</v>
      </c>
      <c r="J17" s="111">
        <v>6</v>
      </c>
      <c r="K17" s="111">
        <v>4</v>
      </c>
      <c r="L17" s="111">
        <v>6</v>
      </c>
      <c r="M17" s="111">
        <v>1</v>
      </c>
      <c r="N17" s="111">
        <v>6</v>
      </c>
      <c r="O17" s="111">
        <v>2</v>
      </c>
      <c r="P17" s="111">
        <v>6</v>
      </c>
      <c r="Q17" s="111">
        <v>4</v>
      </c>
      <c r="R17" s="111">
        <v>6</v>
      </c>
      <c r="S17" s="111">
        <v>4</v>
      </c>
      <c r="T17" s="111">
        <v>4</v>
      </c>
      <c r="U17" s="111">
        <v>4</v>
      </c>
      <c r="V17" s="106">
        <f t="shared" si="1"/>
        <v>46</v>
      </c>
      <c r="W17" s="106">
        <f t="shared" si="1"/>
        <v>26</v>
      </c>
      <c r="X17" s="106">
        <v>20</v>
      </c>
      <c r="Y17" s="250" t="s">
        <v>85</v>
      </c>
      <c r="Z17" s="248"/>
    </row>
    <row r="18" spans="1:27" x14ac:dyDescent="0.25">
      <c r="A18" s="106">
        <v>4</v>
      </c>
      <c r="B18" s="106" t="s">
        <v>83</v>
      </c>
      <c r="C18" s="94" t="s">
        <v>203</v>
      </c>
      <c r="D18" s="95" t="s">
        <v>705</v>
      </c>
      <c r="E18" s="95" t="s">
        <v>16</v>
      </c>
      <c r="F18" s="111">
        <v>5</v>
      </c>
      <c r="G18" s="111">
        <v>3</v>
      </c>
      <c r="H18" s="111">
        <v>6</v>
      </c>
      <c r="I18" s="111">
        <v>4</v>
      </c>
      <c r="J18" s="111">
        <v>6</v>
      </c>
      <c r="K18" s="111">
        <v>4</v>
      </c>
      <c r="L18" s="111">
        <v>6</v>
      </c>
      <c r="M18" s="111">
        <v>1</v>
      </c>
      <c r="N18" s="111">
        <v>6</v>
      </c>
      <c r="O18" s="111">
        <v>2</v>
      </c>
      <c r="P18" s="111">
        <v>5</v>
      </c>
      <c r="Q18" s="111">
        <v>3</v>
      </c>
      <c r="R18" s="111">
        <v>6</v>
      </c>
      <c r="S18" s="111">
        <v>4</v>
      </c>
      <c r="T18" s="111">
        <v>6</v>
      </c>
      <c r="U18" s="111">
        <v>4</v>
      </c>
      <c r="V18" s="106">
        <f t="shared" si="1"/>
        <v>46</v>
      </c>
      <c r="W18" s="106">
        <f t="shared" si="1"/>
        <v>25</v>
      </c>
      <c r="X18" s="106">
        <v>47</v>
      </c>
      <c r="Y18" s="250" t="s">
        <v>85</v>
      </c>
      <c r="Z18" s="248"/>
    </row>
    <row r="19" spans="1:27" x14ac:dyDescent="0.25">
      <c r="A19" s="106">
        <v>5</v>
      </c>
      <c r="B19" s="106" t="s">
        <v>83</v>
      </c>
      <c r="C19" s="94" t="s">
        <v>203</v>
      </c>
      <c r="D19" s="95" t="s">
        <v>706</v>
      </c>
      <c r="E19" s="95" t="s">
        <v>15</v>
      </c>
      <c r="F19" s="285">
        <v>6</v>
      </c>
      <c r="G19" s="285">
        <v>3</v>
      </c>
      <c r="H19" s="285">
        <v>6</v>
      </c>
      <c r="I19" s="285">
        <v>4</v>
      </c>
      <c r="J19" s="285">
        <v>4</v>
      </c>
      <c r="K19" s="285">
        <v>3</v>
      </c>
      <c r="L19" s="285">
        <v>6</v>
      </c>
      <c r="M19" s="285">
        <v>1</v>
      </c>
      <c r="N19" s="285">
        <v>6</v>
      </c>
      <c r="O19" s="285">
        <v>2</v>
      </c>
      <c r="P19" s="285">
        <v>5</v>
      </c>
      <c r="Q19" s="285">
        <v>4</v>
      </c>
      <c r="R19" s="285">
        <v>6</v>
      </c>
      <c r="S19" s="285">
        <v>4</v>
      </c>
      <c r="T19" s="285">
        <v>6</v>
      </c>
      <c r="U19" s="285">
        <v>4</v>
      </c>
      <c r="V19" s="106">
        <f t="shared" si="1"/>
        <v>45</v>
      </c>
      <c r="W19" s="106">
        <f t="shared" si="1"/>
        <v>25</v>
      </c>
      <c r="X19" s="106">
        <v>33</v>
      </c>
      <c r="Y19" s="250" t="s">
        <v>85</v>
      </c>
      <c r="Z19" s="248"/>
    </row>
    <row r="20" spans="1:27" x14ac:dyDescent="0.25">
      <c r="A20" s="106">
        <v>6</v>
      </c>
      <c r="B20" s="106" t="s">
        <v>83</v>
      </c>
      <c r="C20" s="94" t="s">
        <v>209</v>
      </c>
      <c r="D20" s="95" t="s">
        <v>206</v>
      </c>
      <c r="E20" s="95" t="s">
        <v>16</v>
      </c>
      <c r="F20" s="111">
        <v>4</v>
      </c>
      <c r="G20" s="111">
        <v>3</v>
      </c>
      <c r="H20" s="111">
        <v>6</v>
      </c>
      <c r="I20" s="111">
        <v>4</v>
      </c>
      <c r="J20" s="111">
        <v>5</v>
      </c>
      <c r="K20" s="111">
        <v>4</v>
      </c>
      <c r="L20" s="111">
        <v>6</v>
      </c>
      <c r="M20" s="111">
        <v>1</v>
      </c>
      <c r="N20" s="111">
        <v>6</v>
      </c>
      <c r="O20" s="111">
        <v>2</v>
      </c>
      <c r="P20" s="111">
        <v>6</v>
      </c>
      <c r="Q20" s="111">
        <v>4</v>
      </c>
      <c r="R20" s="111">
        <v>5</v>
      </c>
      <c r="S20" s="111">
        <v>3</v>
      </c>
      <c r="T20" s="111">
        <v>6</v>
      </c>
      <c r="U20" s="111">
        <v>4</v>
      </c>
      <c r="V20" s="106">
        <f t="shared" si="1"/>
        <v>44</v>
      </c>
      <c r="W20" s="106">
        <f t="shared" si="1"/>
        <v>25</v>
      </c>
      <c r="X20" s="106">
        <v>29</v>
      </c>
      <c r="Y20" s="250" t="s">
        <v>73</v>
      </c>
      <c r="Z20" s="248"/>
    </row>
    <row r="21" spans="1:27" x14ac:dyDescent="0.25">
      <c r="A21" s="106">
        <v>7</v>
      </c>
      <c r="B21" s="106" t="s">
        <v>83</v>
      </c>
      <c r="C21" s="94" t="s">
        <v>197</v>
      </c>
      <c r="D21" s="95" t="s">
        <v>164</v>
      </c>
      <c r="E21" s="95" t="s">
        <v>13</v>
      </c>
      <c r="F21" s="111">
        <v>6</v>
      </c>
      <c r="G21" s="111">
        <v>3</v>
      </c>
      <c r="H21" s="111">
        <v>6</v>
      </c>
      <c r="I21" s="111">
        <v>4</v>
      </c>
      <c r="J21" s="111">
        <v>6</v>
      </c>
      <c r="K21" s="111">
        <v>4</v>
      </c>
      <c r="L21" s="111">
        <v>6</v>
      </c>
      <c r="M21" s="111">
        <v>1</v>
      </c>
      <c r="N21" s="111">
        <v>6</v>
      </c>
      <c r="O21" s="111">
        <v>2</v>
      </c>
      <c r="P21" s="111">
        <v>6</v>
      </c>
      <c r="Q21" s="111">
        <v>4</v>
      </c>
      <c r="R21" s="111">
        <v>6</v>
      </c>
      <c r="S21" s="111">
        <v>4</v>
      </c>
      <c r="T21" s="111">
        <v>1</v>
      </c>
      <c r="U21" s="111">
        <v>1</v>
      </c>
      <c r="V21" s="106">
        <f t="shared" si="1"/>
        <v>43</v>
      </c>
      <c r="W21" s="106">
        <f t="shared" si="1"/>
        <v>23</v>
      </c>
      <c r="X21" s="106">
        <v>30</v>
      </c>
      <c r="Y21" s="250" t="s">
        <v>73</v>
      </c>
      <c r="Z21" s="248"/>
    </row>
    <row r="22" spans="1:27" x14ac:dyDescent="0.25">
      <c r="A22" s="106">
        <v>8</v>
      </c>
      <c r="B22" s="106" t="s">
        <v>83</v>
      </c>
      <c r="C22" s="94" t="s">
        <v>200</v>
      </c>
      <c r="D22" s="95" t="s">
        <v>201</v>
      </c>
      <c r="E22" s="95" t="s">
        <v>16</v>
      </c>
      <c r="F22" s="111">
        <v>5</v>
      </c>
      <c r="G22" s="111">
        <v>3</v>
      </c>
      <c r="H22" s="111">
        <v>3</v>
      </c>
      <c r="I22" s="111">
        <v>2</v>
      </c>
      <c r="J22" s="111">
        <v>6</v>
      </c>
      <c r="K22" s="111">
        <v>4</v>
      </c>
      <c r="L22" s="111">
        <v>6</v>
      </c>
      <c r="M22" s="111">
        <v>1</v>
      </c>
      <c r="N22" s="111">
        <v>5</v>
      </c>
      <c r="O22" s="111">
        <v>2</v>
      </c>
      <c r="P22" s="111">
        <v>6</v>
      </c>
      <c r="Q22" s="111">
        <v>4</v>
      </c>
      <c r="R22" s="111">
        <v>6</v>
      </c>
      <c r="S22" s="111">
        <v>4</v>
      </c>
      <c r="T22" s="111">
        <v>5</v>
      </c>
      <c r="U22" s="111">
        <v>3</v>
      </c>
      <c r="V22" s="106">
        <f t="shared" si="1"/>
        <v>42</v>
      </c>
      <c r="W22" s="106">
        <f t="shared" si="1"/>
        <v>23</v>
      </c>
      <c r="X22" s="106">
        <v>24</v>
      </c>
      <c r="Y22" s="250" t="s">
        <v>73</v>
      </c>
      <c r="Z22" s="248"/>
    </row>
    <row r="23" spans="1:27" x14ac:dyDescent="0.25">
      <c r="A23" s="106">
        <v>9</v>
      </c>
      <c r="B23" s="106" t="s">
        <v>83</v>
      </c>
      <c r="C23" s="94" t="s">
        <v>187</v>
      </c>
      <c r="D23" s="95" t="s">
        <v>206</v>
      </c>
      <c r="E23" s="95" t="s">
        <v>15</v>
      </c>
      <c r="F23" s="111">
        <v>6</v>
      </c>
      <c r="G23" s="111">
        <v>3</v>
      </c>
      <c r="H23" s="111">
        <v>6</v>
      </c>
      <c r="I23" s="111">
        <v>4</v>
      </c>
      <c r="J23" s="111">
        <v>0</v>
      </c>
      <c r="K23" s="111">
        <v>0</v>
      </c>
      <c r="L23" s="111">
        <v>6</v>
      </c>
      <c r="M23" s="111">
        <v>1</v>
      </c>
      <c r="N23" s="111">
        <v>6</v>
      </c>
      <c r="O23" s="111">
        <v>2</v>
      </c>
      <c r="P23" s="111">
        <v>6</v>
      </c>
      <c r="Q23" s="111">
        <v>4</v>
      </c>
      <c r="R23" s="111">
        <v>6</v>
      </c>
      <c r="S23" s="111">
        <v>4</v>
      </c>
      <c r="T23" s="111">
        <v>6</v>
      </c>
      <c r="U23" s="111">
        <v>4</v>
      </c>
      <c r="V23" s="106">
        <f t="shared" si="1"/>
        <v>42</v>
      </c>
      <c r="W23" s="106">
        <f t="shared" si="1"/>
        <v>22</v>
      </c>
      <c r="X23" s="106">
        <v>48</v>
      </c>
      <c r="Y23" s="250" t="s">
        <v>73</v>
      </c>
      <c r="Z23" s="248"/>
      <c r="AA23">
        <v>1</v>
      </c>
    </row>
    <row r="24" spans="1:27" x14ac:dyDescent="0.25">
      <c r="A24" s="106">
        <v>10</v>
      </c>
      <c r="B24" s="106" t="s">
        <v>83</v>
      </c>
      <c r="C24" s="94" t="s">
        <v>204</v>
      </c>
      <c r="D24" s="95" t="s">
        <v>205</v>
      </c>
      <c r="E24" s="95" t="s">
        <v>15</v>
      </c>
      <c r="F24" s="111">
        <v>6</v>
      </c>
      <c r="G24" s="111">
        <v>3</v>
      </c>
      <c r="H24" s="111">
        <v>6</v>
      </c>
      <c r="I24" s="111">
        <v>4</v>
      </c>
      <c r="J24" s="111">
        <v>6</v>
      </c>
      <c r="K24" s="111">
        <v>4</v>
      </c>
      <c r="L24" s="111">
        <v>6</v>
      </c>
      <c r="M24" s="111">
        <v>1</v>
      </c>
      <c r="N24" s="111">
        <v>5</v>
      </c>
      <c r="O24" s="111">
        <v>1</v>
      </c>
      <c r="P24" s="111">
        <v>2</v>
      </c>
      <c r="Q24" s="111">
        <v>2</v>
      </c>
      <c r="R24" s="111">
        <v>4</v>
      </c>
      <c r="S24" s="111">
        <v>4</v>
      </c>
      <c r="T24" s="111">
        <v>6</v>
      </c>
      <c r="U24" s="111">
        <v>4</v>
      </c>
      <c r="V24" s="106">
        <f t="shared" si="1"/>
        <v>41</v>
      </c>
      <c r="W24" s="106">
        <f t="shared" si="1"/>
        <v>23</v>
      </c>
      <c r="X24" s="106">
        <v>43</v>
      </c>
      <c r="Y24" s="250" t="s">
        <v>73</v>
      </c>
      <c r="Z24" s="248"/>
    </row>
    <row r="25" spans="1:27" x14ac:dyDescent="0.25">
      <c r="A25" s="106">
        <v>11</v>
      </c>
      <c r="B25" s="106" t="s">
        <v>83</v>
      </c>
      <c r="C25" s="94" t="s">
        <v>195</v>
      </c>
      <c r="D25" s="95" t="s">
        <v>196</v>
      </c>
      <c r="E25" s="95" t="s">
        <v>14</v>
      </c>
      <c r="F25" s="111">
        <v>6</v>
      </c>
      <c r="G25" s="111">
        <v>3</v>
      </c>
      <c r="H25" s="111">
        <v>6</v>
      </c>
      <c r="I25" s="111">
        <v>4</v>
      </c>
      <c r="J25" s="111">
        <v>4</v>
      </c>
      <c r="K25" s="111">
        <v>4</v>
      </c>
      <c r="L25" s="111">
        <v>6</v>
      </c>
      <c r="M25" s="111">
        <v>1</v>
      </c>
      <c r="N25" s="111">
        <v>6</v>
      </c>
      <c r="O25" s="111">
        <v>2</v>
      </c>
      <c r="P25" s="111">
        <v>4</v>
      </c>
      <c r="Q25" s="111">
        <v>3</v>
      </c>
      <c r="R25" s="111">
        <v>5</v>
      </c>
      <c r="S25" s="111">
        <v>4</v>
      </c>
      <c r="T25" s="111">
        <v>4</v>
      </c>
      <c r="U25" s="111">
        <v>2</v>
      </c>
      <c r="V25" s="106">
        <f t="shared" si="1"/>
        <v>41</v>
      </c>
      <c r="W25" s="106">
        <f t="shared" si="1"/>
        <v>23</v>
      </c>
      <c r="X25" s="106">
        <v>35</v>
      </c>
      <c r="Y25" s="250" t="s">
        <v>73</v>
      </c>
      <c r="Z25" s="248"/>
    </row>
    <row r="26" spans="1:27" x14ac:dyDescent="0.25">
      <c r="A26" s="106">
        <v>12</v>
      </c>
      <c r="B26" s="106" t="s">
        <v>83</v>
      </c>
      <c r="C26" s="94" t="s">
        <v>182</v>
      </c>
      <c r="D26" s="95" t="s">
        <v>198</v>
      </c>
      <c r="E26" s="95" t="s">
        <v>16</v>
      </c>
      <c r="F26" s="111">
        <v>5</v>
      </c>
      <c r="G26" s="111">
        <v>3</v>
      </c>
      <c r="H26" s="111">
        <v>4</v>
      </c>
      <c r="I26" s="111">
        <v>3</v>
      </c>
      <c r="J26" s="111">
        <v>4</v>
      </c>
      <c r="K26" s="111">
        <v>2</v>
      </c>
      <c r="L26" s="111">
        <v>6</v>
      </c>
      <c r="M26" s="111">
        <v>1</v>
      </c>
      <c r="N26" s="111">
        <v>6</v>
      </c>
      <c r="O26" s="111">
        <v>2</v>
      </c>
      <c r="P26" s="111">
        <v>5</v>
      </c>
      <c r="Q26" s="111">
        <v>3</v>
      </c>
      <c r="R26" s="111">
        <v>6</v>
      </c>
      <c r="S26" s="111">
        <v>4</v>
      </c>
      <c r="T26" s="111">
        <v>4</v>
      </c>
      <c r="U26" s="111">
        <v>4</v>
      </c>
      <c r="V26" s="106">
        <f t="shared" si="1"/>
        <v>40</v>
      </c>
      <c r="W26" s="106">
        <f t="shared" si="1"/>
        <v>22</v>
      </c>
      <c r="X26" s="106">
        <v>23</v>
      </c>
      <c r="Y26" s="250"/>
      <c r="Z26" s="248"/>
    </row>
    <row r="27" spans="1:27" x14ac:dyDescent="0.25">
      <c r="A27" s="106">
        <v>13</v>
      </c>
      <c r="B27" s="106" t="s">
        <v>83</v>
      </c>
      <c r="C27" s="94" t="s">
        <v>183</v>
      </c>
      <c r="D27" s="95" t="s">
        <v>707</v>
      </c>
      <c r="E27" s="95" t="s">
        <v>16</v>
      </c>
      <c r="F27" s="111">
        <v>6</v>
      </c>
      <c r="G27" s="111">
        <v>3</v>
      </c>
      <c r="H27" s="111">
        <v>5</v>
      </c>
      <c r="I27" s="111">
        <v>4</v>
      </c>
      <c r="J27" s="111">
        <v>4</v>
      </c>
      <c r="K27" s="111">
        <v>4</v>
      </c>
      <c r="L27" s="111">
        <v>6</v>
      </c>
      <c r="M27" s="111">
        <v>1</v>
      </c>
      <c r="N27" s="111">
        <v>4</v>
      </c>
      <c r="O27" s="111">
        <v>2</v>
      </c>
      <c r="P27" s="111">
        <v>5</v>
      </c>
      <c r="Q27" s="111">
        <v>3</v>
      </c>
      <c r="R27" s="111">
        <v>5</v>
      </c>
      <c r="S27" s="111">
        <v>4</v>
      </c>
      <c r="T27" s="111">
        <v>3</v>
      </c>
      <c r="U27" s="111">
        <v>3</v>
      </c>
      <c r="V27" s="106">
        <f t="shared" si="1"/>
        <v>38</v>
      </c>
      <c r="W27" s="106">
        <f t="shared" si="1"/>
        <v>24</v>
      </c>
      <c r="X27" s="106">
        <v>27</v>
      </c>
      <c r="Y27" s="250"/>
      <c r="Z27" s="248"/>
    </row>
    <row r="28" spans="1:27" x14ac:dyDescent="0.25">
      <c r="A28" s="106">
        <v>14</v>
      </c>
      <c r="B28" s="106" t="s">
        <v>83</v>
      </c>
      <c r="C28" s="94" t="s">
        <v>202</v>
      </c>
      <c r="D28" s="95" t="s">
        <v>188</v>
      </c>
      <c r="E28" s="95" t="s">
        <v>15</v>
      </c>
      <c r="F28" s="111">
        <v>6</v>
      </c>
      <c r="G28" s="111">
        <v>3</v>
      </c>
      <c r="H28" s="111">
        <v>5</v>
      </c>
      <c r="I28" s="111">
        <v>3</v>
      </c>
      <c r="J28" s="111">
        <v>4</v>
      </c>
      <c r="K28" s="111">
        <v>2</v>
      </c>
      <c r="L28" s="111">
        <v>6</v>
      </c>
      <c r="M28" s="111">
        <v>1</v>
      </c>
      <c r="N28" s="111">
        <v>4</v>
      </c>
      <c r="O28" s="111">
        <v>1</v>
      </c>
      <c r="P28" s="111">
        <v>4</v>
      </c>
      <c r="Q28" s="111">
        <v>2</v>
      </c>
      <c r="R28" s="111">
        <v>4</v>
      </c>
      <c r="S28" s="111">
        <v>2</v>
      </c>
      <c r="T28" s="111">
        <v>5</v>
      </c>
      <c r="U28" s="111">
        <v>4</v>
      </c>
      <c r="V28" s="106">
        <f t="shared" si="1"/>
        <v>38</v>
      </c>
      <c r="W28" s="106">
        <f t="shared" si="1"/>
        <v>18</v>
      </c>
      <c r="X28" s="106">
        <v>24</v>
      </c>
      <c r="Y28" s="250"/>
      <c r="Z28" s="248"/>
    </row>
    <row r="29" spans="1:27" x14ac:dyDescent="0.25">
      <c r="A29" s="106">
        <v>15</v>
      </c>
      <c r="B29" s="106" t="s">
        <v>83</v>
      </c>
      <c r="C29" s="94" t="s">
        <v>708</v>
      </c>
      <c r="D29" s="95" t="s">
        <v>208</v>
      </c>
      <c r="E29" s="95" t="s">
        <v>13</v>
      </c>
      <c r="F29" s="111">
        <v>5</v>
      </c>
      <c r="G29" s="111">
        <v>3</v>
      </c>
      <c r="H29" s="111">
        <v>6</v>
      </c>
      <c r="I29" s="111">
        <v>4</v>
      </c>
      <c r="J29" s="111">
        <v>1</v>
      </c>
      <c r="K29" s="111">
        <v>1</v>
      </c>
      <c r="L29" s="111">
        <v>3</v>
      </c>
      <c r="M29" s="111">
        <v>1</v>
      </c>
      <c r="N29" s="111">
        <v>5</v>
      </c>
      <c r="O29" s="111">
        <v>2</v>
      </c>
      <c r="P29" s="111">
        <v>4</v>
      </c>
      <c r="Q29" s="111">
        <v>3</v>
      </c>
      <c r="R29" s="111">
        <v>4</v>
      </c>
      <c r="S29" s="111">
        <v>2</v>
      </c>
      <c r="T29" s="111">
        <v>5</v>
      </c>
      <c r="U29" s="111">
        <v>4</v>
      </c>
      <c r="V29" s="106">
        <f t="shared" si="1"/>
        <v>33</v>
      </c>
      <c r="W29" s="106">
        <f t="shared" si="1"/>
        <v>20</v>
      </c>
      <c r="X29" s="106">
        <v>29</v>
      </c>
      <c r="Y29" s="250"/>
      <c r="Z29" s="248"/>
    </row>
    <row r="30" spans="1:27" x14ac:dyDescent="0.25">
      <c r="A30" s="106">
        <v>16</v>
      </c>
      <c r="B30" s="106" t="s">
        <v>83</v>
      </c>
      <c r="C30" s="94" t="s">
        <v>170</v>
      </c>
      <c r="D30" s="95" t="s">
        <v>206</v>
      </c>
      <c r="E30" s="95" t="s">
        <v>20</v>
      </c>
      <c r="F30" s="111">
        <v>5</v>
      </c>
      <c r="G30" s="111">
        <v>3</v>
      </c>
      <c r="H30" s="111">
        <v>6</v>
      </c>
      <c r="I30" s="111">
        <v>4</v>
      </c>
      <c r="J30" s="111">
        <v>4</v>
      </c>
      <c r="K30" s="111">
        <v>2</v>
      </c>
      <c r="L30" s="111">
        <v>4</v>
      </c>
      <c r="M30" s="111">
        <v>1</v>
      </c>
      <c r="N30" s="111">
        <v>4</v>
      </c>
      <c r="O30" s="111">
        <v>1</v>
      </c>
      <c r="P30" s="111">
        <v>3</v>
      </c>
      <c r="Q30" s="111">
        <v>1</v>
      </c>
      <c r="R30" s="111">
        <v>5</v>
      </c>
      <c r="S30" s="111">
        <v>3</v>
      </c>
      <c r="T30" s="111">
        <v>1</v>
      </c>
      <c r="U30" s="111">
        <v>1</v>
      </c>
      <c r="V30" s="106">
        <f t="shared" si="1"/>
        <v>32</v>
      </c>
      <c r="W30" s="106">
        <f t="shared" si="1"/>
        <v>16</v>
      </c>
      <c r="X30" s="106">
        <v>15</v>
      </c>
      <c r="Y30" s="250"/>
      <c r="Z30" s="248"/>
    </row>
    <row r="31" spans="1:27" x14ac:dyDescent="0.25">
      <c r="A31" s="106"/>
      <c r="B31" s="106"/>
      <c r="C31" s="94"/>
      <c r="D31" s="95"/>
      <c r="E31" s="95"/>
      <c r="F31" s="111"/>
      <c r="G31" s="111"/>
      <c r="H31" s="111"/>
      <c r="I31" s="111"/>
      <c r="J31" s="111"/>
      <c r="K31" s="111"/>
      <c r="L31" s="111"/>
      <c r="M31" s="111"/>
      <c r="N31" s="111"/>
      <c r="O31" s="111"/>
      <c r="P31" s="111"/>
      <c r="Q31" s="111"/>
      <c r="R31" s="111"/>
      <c r="S31" s="111"/>
      <c r="T31" s="111"/>
      <c r="U31" s="111"/>
      <c r="V31" s="106"/>
      <c r="W31" s="106"/>
      <c r="X31" s="106"/>
      <c r="Y31" s="250"/>
      <c r="Z31" s="248"/>
    </row>
    <row r="32" spans="1:27" x14ac:dyDescent="0.25">
      <c r="A32" s="106">
        <v>1</v>
      </c>
      <c r="B32" s="106" t="s">
        <v>94</v>
      </c>
      <c r="C32" s="94" t="s">
        <v>709</v>
      </c>
      <c r="D32" s="95" t="s">
        <v>184</v>
      </c>
      <c r="E32" s="95" t="s">
        <v>14</v>
      </c>
      <c r="F32" s="285">
        <v>6</v>
      </c>
      <c r="G32" s="285">
        <v>3</v>
      </c>
      <c r="H32" s="285">
        <v>5</v>
      </c>
      <c r="I32" s="285">
        <v>3</v>
      </c>
      <c r="J32" s="285">
        <v>4</v>
      </c>
      <c r="K32" s="285">
        <v>3</v>
      </c>
      <c r="L32" s="285">
        <v>6</v>
      </c>
      <c r="M32" s="285">
        <v>1</v>
      </c>
      <c r="N32" s="285">
        <v>6</v>
      </c>
      <c r="O32" s="285">
        <v>2</v>
      </c>
      <c r="P32" s="285">
        <v>5</v>
      </c>
      <c r="Q32" s="285">
        <v>4</v>
      </c>
      <c r="R32" s="285">
        <v>6</v>
      </c>
      <c r="S32" s="285">
        <v>4</v>
      </c>
      <c r="T32" s="285">
        <v>6</v>
      </c>
      <c r="U32" s="285">
        <v>4</v>
      </c>
      <c r="V32" s="106">
        <f t="shared" ref="V32:W36" si="2">SUM(F32,H32,J32,L32,N32,P32,R32,T32)</f>
        <v>44</v>
      </c>
      <c r="W32" s="106">
        <f t="shared" si="2"/>
        <v>24</v>
      </c>
      <c r="X32" s="106">
        <v>34</v>
      </c>
      <c r="Y32" s="250" t="s">
        <v>73</v>
      </c>
      <c r="Z32" s="248"/>
    </row>
    <row r="33" spans="1:26" x14ac:dyDescent="0.25">
      <c r="A33" s="107">
        <v>2</v>
      </c>
      <c r="B33" s="107" t="s">
        <v>94</v>
      </c>
      <c r="C33" s="108" t="s">
        <v>710</v>
      </c>
      <c r="D33" s="109" t="s">
        <v>164</v>
      </c>
      <c r="E33" s="109" t="s">
        <v>15</v>
      </c>
      <c r="F33" s="110">
        <v>6</v>
      </c>
      <c r="G33" s="110">
        <v>3</v>
      </c>
      <c r="H33" s="110">
        <v>5</v>
      </c>
      <c r="I33" s="110">
        <v>4</v>
      </c>
      <c r="J33" s="110">
        <v>3</v>
      </c>
      <c r="K33" s="110">
        <v>2</v>
      </c>
      <c r="L33" s="110">
        <v>6</v>
      </c>
      <c r="M33" s="110">
        <v>1</v>
      </c>
      <c r="N33" s="110">
        <v>6</v>
      </c>
      <c r="O33" s="110">
        <v>2</v>
      </c>
      <c r="P33" s="110">
        <v>6</v>
      </c>
      <c r="Q33" s="110">
        <v>4</v>
      </c>
      <c r="R33" s="110">
        <v>6</v>
      </c>
      <c r="S33" s="110">
        <v>4</v>
      </c>
      <c r="T33" s="110">
        <v>6</v>
      </c>
      <c r="U33" s="110">
        <v>4</v>
      </c>
      <c r="V33" s="107">
        <f t="shared" si="2"/>
        <v>44</v>
      </c>
      <c r="W33" s="107">
        <f t="shared" si="2"/>
        <v>24</v>
      </c>
      <c r="X33" s="107">
        <v>6</v>
      </c>
      <c r="Y33" s="250" t="s">
        <v>73</v>
      </c>
      <c r="Z33" s="248"/>
    </row>
    <row r="34" spans="1:26" x14ac:dyDescent="0.25">
      <c r="A34" s="106">
        <v>3</v>
      </c>
      <c r="B34" s="106" t="s">
        <v>94</v>
      </c>
      <c r="C34" s="94" t="s">
        <v>163</v>
      </c>
      <c r="D34" s="95" t="s">
        <v>164</v>
      </c>
      <c r="E34" s="95" t="s">
        <v>15</v>
      </c>
      <c r="F34" s="111">
        <v>5</v>
      </c>
      <c r="G34" s="111">
        <v>3</v>
      </c>
      <c r="H34" s="111">
        <v>5</v>
      </c>
      <c r="I34" s="111">
        <v>4</v>
      </c>
      <c r="J34" s="111">
        <v>4</v>
      </c>
      <c r="K34" s="111">
        <v>4</v>
      </c>
      <c r="L34" s="111">
        <v>6</v>
      </c>
      <c r="M34" s="111">
        <v>1</v>
      </c>
      <c r="N34" s="111">
        <v>6</v>
      </c>
      <c r="O34" s="111">
        <v>2</v>
      </c>
      <c r="P34" s="111">
        <v>3</v>
      </c>
      <c r="Q34" s="111">
        <v>3</v>
      </c>
      <c r="R34" s="111">
        <v>6</v>
      </c>
      <c r="S34" s="111">
        <v>4</v>
      </c>
      <c r="T34" s="111">
        <v>6</v>
      </c>
      <c r="U34" s="111">
        <v>4</v>
      </c>
      <c r="V34" s="106">
        <f t="shared" si="2"/>
        <v>41</v>
      </c>
      <c r="W34" s="106">
        <f t="shared" si="2"/>
        <v>25</v>
      </c>
      <c r="X34" s="106">
        <v>23</v>
      </c>
      <c r="Y34" s="250" t="s">
        <v>73</v>
      </c>
      <c r="Z34" s="248"/>
    </row>
    <row r="35" spans="1:26" x14ac:dyDescent="0.25">
      <c r="A35" s="106">
        <v>4</v>
      </c>
      <c r="B35" s="106" t="s">
        <v>94</v>
      </c>
      <c r="C35" s="94" t="s">
        <v>187</v>
      </c>
      <c r="D35" s="95" t="s">
        <v>188</v>
      </c>
      <c r="E35" s="95" t="s">
        <v>14</v>
      </c>
      <c r="F35" s="111">
        <v>5</v>
      </c>
      <c r="G35" s="111">
        <v>3</v>
      </c>
      <c r="H35" s="111">
        <v>6</v>
      </c>
      <c r="I35" s="111">
        <v>4</v>
      </c>
      <c r="J35" s="111">
        <v>4</v>
      </c>
      <c r="K35" s="111">
        <v>4</v>
      </c>
      <c r="L35" s="111">
        <v>6</v>
      </c>
      <c r="M35" s="111">
        <v>1</v>
      </c>
      <c r="N35" s="111">
        <v>6</v>
      </c>
      <c r="O35" s="111">
        <v>2</v>
      </c>
      <c r="P35" s="111">
        <v>4</v>
      </c>
      <c r="Q35" s="111">
        <v>4</v>
      </c>
      <c r="R35" s="111">
        <v>4</v>
      </c>
      <c r="S35" s="111">
        <v>4</v>
      </c>
      <c r="T35" s="111">
        <v>4</v>
      </c>
      <c r="U35" s="111">
        <v>3</v>
      </c>
      <c r="V35" s="106">
        <f t="shared" si="2"/>
        <v>39</v>
      </c>
      <c r="W35" s="106">
        <f t="shared" si="2"/>
        <v>25</v>
      </c>
      <c r="X35" s="106">
        <v>29</v>
      </c>
      <c r="Y35" s="250"/>
      <c r="Z35" s="248"/>
    </row>
    <row r="36" spans="1:26" x14ac:dyDescent="0.25">
      <c r="A36" s="112">
        <v>5</v>
      </c>
      <c r="B36" s="112" t="s">
        <v>94</v>
      </c>
      <c r="C36" s="92" t="s">
        <v>165</v>
      </c>
      <c r="D36" s="93" t="s">
        <v>711</v>
      </c>
      <c r="E36" s="93" t="s">
        <v>16</v>
      </c>
      <c r="F36" s="113">
        <v>5</v>
      </c>
      <c r="G36" s="113">
        <v>3</v>
      </c>
      <c r="H36" s="113">
        <v>5</v>
      </c>
      <c r="I36" s="113">
        <v>4</v>
      </c>
      <c r="J36" s="113">
        <v>5</v>
      </c>
      <c r="K36" s="113">
        <v>4</v>
      </c>
      <c r="L36" s="113">
        <v>5</v>
      </c>
      <c r="M36" s="113">
        <v>1</v>
      </c>
      <c r="N36" s="113">
        <v>6</v>
      </c>
      <c r="O36" s="113">
        <v>2</v>
      </c>
      <c r="P36" s="113">
        <v>4</v>
      </c>
      <c r="Q36" s="113">
        <v>4</v>
      </c>
      <c r="R36" s="113">
        <v>5</v>
      </c>
      <c r="S36" s="113">
        <v>3</v>
      </c>
      <c r="T36" s="113">
        <v>3</v>
      </c>
      <c r="U36" s="113">
        <v>3</v>
      </c>
      <c r="V36" s="112">
        <f t="shared" si="2"/>
        <v>38</v>
      </c>
      <c r="W36" s="112">
        <f t="shared" si="2"/>
        <v>24</v>
      </c>
      <c r="X36" s="112">
        <v>18</v>
      </c>
      <c r="Y36" s="250"/>
      <c r="Z36" s="248"/>
    </row>
    <row r="37" spans="1:26" x14ac:dyDescent="0.25">
      <c r="A37" s="112"/>
      <c r="B37" s="112"/>
      <c r="C37" s="92"/>
      <c r="D37" s="93"/>
      <c r="E37" s="93"/>
      <c r="F37" s="113"/>
      <c r="G37" s="113"/>
      <c r="H37" s="113"/>
      <c r="I37" s="113"/>
      <c r="J37" s="113"/>
      <c r="K37" s="113"/>
      <c r="L37" s="113"/>
      <c r="M37" s="113"/>
      <c r="N37" s="113"/>
      <c r="O37" s="113"/>
      <c r="P37" s="113"/>
      <c r="Q37" s="113"/>
      <c r="R37" s="113"/>
      <c r="S37" s="113"/>
      <c r="T37" s="113"/>
      <c r="U37" s="113"/>
      <c r="V37" s="112"/>
      <c r="W37" s="112"/>
      <c r="X37" s="112"/>
      <c r="Y37" s="250"/>
      <c r="Z37" s="248"/>
    </row>
    <row r="38" spans="1:26" x14ac:dyDescent="0.25">
      <c r="A38" s="106">
        <v>1</v>
      </c>
      <c r="B38" s="106" t="s">
        <v>100</v>
      </c>
      <c r="C38" s="94" t="s">
        <v>712</v>
      </c>
      <c r="D38" s="95" t="s">
        <v>713</v>
      </c>
      <c r="E38" s="95" t="s">
        <v>14</v>
      </c>
      <c r="F38" s="111">
        <v>5</v>
      </c>
      <c r="G38" s="111">
        <v>3</v>
      </c>
      <c r="H38" s="111">
        <v>6</v>
      </c>
      <c r="I38" s="111">
        <v>4</v>
      </c>
      <c r="J38" s="111">
        <v>5</v>
      </c>
      <c r="K38" s="111">
        <v>3</v>
      </c>
      <c r="L38" s="111">
        <v>6</v>
      </c>
      <c r="M38" s="111">
        <v>1</v>
      </c>
      <c r="N38" s="111">
        <v>5</v>
      </c>
      <c r="O38" s="111">
        <v>2</v>
      </c>
      <c r="P38" s="111">
        <v>5</v>
      </c>
      <c r="Q38" s="111">
        <v>3</v>
      </c>
      <c r="R38" s="111">
        <v>6</v>
      </c>
      <c r="S38" s="111">
        <v>4</v>
      </c>
      <c r="T38" s="111">
        <v>6</v>
      </c>
      <c r="U38" s="111">
        <v>4</v>
      </c>
      <c r="V38" s="106">
        <f t="shared" ref="V38:W52" si="3">SUM(F38,H38,J38,L38,N38,P38,R38,T38)</f>
        <v>44</v>
      </c>
      <c r="W38" s="106">
        <f t="shared" si="3"/>
        <v>24</v>
      </c>
      <c r="X38" s="106">
        <v>32</v>
      </c>
      <c r="Y38" s="250" t="s">
        <v>73</v>
      </c>
      <c r="Z38" s="248"/>
    </row>
    <row r="39" spans="1:26" x14ac:dyDescent="0.25">
      <c r="A39" s="106">
        <v>2</v>
      </c>
      <c r="B39" s="106" t="s">
        <v>100</v>
      </c>
      <c r="C39" s="94" t="s">
        <v>714</v>
      </c>
      <c r="D39" s="95" t="s">
        <v>715</v>
      </c>
      <c r="E39" s="95" t="s">
        <v>15</v>
      </c>
      <c r="F39" s="111">
        <v>6</v>
      </c>
      <c r="G39" s="111">
        <v>3</v>
      </c>
      <c r="H39" s="111">
        <v>6</v>
      </c>
      <c r="I39" s="111">
        <v>4</v>
      </c>
      <c r="J39" s="111">
        <v>5</v>
      </c>
      <c r="K39" s="111">
        <v>3</v>
      </c>
      <c r="L39" s="111">
        <v>6</v>
      </c>
      <c r="M39" s="111">
        <v>1</v>
      </c>
      <c r="N39" s="111">
        <v>4</v>
      </c>
      <c r="O39" s="111">
        <v>2</v>
      </c>
      <c r="P39" s="111">
        <v>5</v>
      </c>
      <c r="Q39" s="111">
        <v>4</v>
      </c>
      <c r="R39" s="111">
        <v>5</v>
      </c>
      <c r="S39" s="111">
        <v>4</v>
      </c>
      <c r="T39" s="111">
        <v>5</v>
      </c>
      <c r="U39" s="111">
        <v>3</v>
      </c>
      <c r="V39" s="106">
        <f t="shared" si="3"/>
        <v>42</v>
      </c>
      <c r="W39" s="106">
        <f t="shared" si="3"/>
        <v>24</v>
      </c>
      <c r="X39" s="106">
        <v>34</v>
      </c>
      <c r="Y39" s="250" t="s">
        <v>73</v>
      </c>
      <c r="Z39" s="248"/>
    </row>
    <row r="40" spans="1:26" x14ac:dyDescent="0.25">
      <c r="A40" s="106">
        <v>3</v>
      </c>
      <c r="B40" s="106" t="s">
        <v>100</v>
      </c>
      <c r="C40" s="94" t="s">
        <v>207</v>
      </c>
      <c r="D40" s="95" t="s">
        <v>172</v>
      </c>
      <c r="E40" s="95" t="s">
        <v>15</v>
      </c>
      <c r="F40" s="111">
        <v>6</v>
      </c>
      <c r="G40" s="111">
        <v>3</v>
      </c>
      <c r="H40" s="111">
        <v>6</v>
      </c>
      <c r="I40" s="111">
        <v>4</v>
      </c>
      <c r="J40" s="111">
        <v>5</v>
      </c>
      <c r="K40" s="111">
        <v>4</v>
      </c>
      <c r="L40" s="111">
        <v>6</v>
      </c>
      <c r="M40" s="111">
        <v>1</v>
      </c>
      <c r="N40" s="111">
        <v>6</v>
      </c>
      <c r="O40" s="111">
        <v>2</v>
      </c>
      <c r="P40" s="111">
        <v>5</v>
      </c>
      <c r="Q40" s="111">
        <v>4</v>
      </c>
      <c r="R40" s="111">
        <v>4</v>
      </c>
      <c r="S40" s="111">
        <v>2</v>
      </c>
      <c r="T40" s="111">
        <v>4</v>
      </c>
      <c r="U40" s="111">
        <v>4</v>
      </c>
      <c r="V40" s="106">
        <f t="shared" si="3"/>
        <v>42</v>
      </c>
      <c r="W40" s="106">
        <f t="shared" si="3"/>
        <v>24</v>
      </c>
      <c r="X40" s="106">
        <v>30</v>
      </c>
      <c r="Y40" s="250" t="s">
        <v>73</v>
      </c>
      <c r="Z40" s="248"/>
    </row>
    <row r="41" spans="1:26" x14ac:dyDescent="0.25">
      <c r="A41" s="106">
        <v>4</v>
      </c>
      <c r="B41" s="106" t="s">
        <v>100</v>
      </c>
      <c r="C41" s="94" t="s">
        <v>716</v>
      </c>
      <c r="D41" s="95" t="s">
        <v>717</v>
      </c>
      <c r="E41" s="95" t="s">
        <v>20</v>
      </c>
      <c r="F41" s="111">
        <v>4</v>
      </c>
      <c r="G41" s="111">
        <v>3</v>
      </c>
      <c r="H41" s="111">
        <v>6</v>
      </c>
      <c r="I41" s="111">
        <v>4</v>
      </c>
      <c r="J41" s="111">
        <v>3</v>
      </c>
      <c r="K41" s="111">
        <v>2</v>
      </c>
      <c r="L41" s="111">
        <v>6</v>
      </c>
      <c r="M41" s="111">
        <v>1</v>
      </c>
      <c r="N41" s="111">
        <v>6</v>
      </c>
      <c r="O41" s="111">
        <v>2</v>
      </c>
      <c r="P41" s="111">
        <v>1</v>
      </c>
      <c r="Q41" s="111">
        <v>1</v>
      </c>
      <c r="R41" s="111">
        <v>4</v>
      </c>
      <c r="S41" s="111">
        <v>3</v>
      </c>
      <c r="T41" s="111">
        <v>5</v>
      </c>
      <c r="U41" s="111">
        <v>4</v>
      </c>
      <c r="V41" s="106">
        <f t="shared" si="3"/>
        <v>35</v>
      </c>
      <c r="W41" s="106">
        <f t="shared" si="3"/>
        <v>20</v>
      </c>
      <c r="X41" s="106">
        <v>29</v>
      </c>
      <c r="Y41" s="250"/>
      <c r="Z41" s="248"/>
    </row>
    <row r="42" spans="1:26" x14ac:dyDescent="0.25">
      <c r="A42" s="106">
        <v>5</v>
      </c>
      <c r="B42" s="106" t="s">
        <v>100</v>
      </c>
      <c r="C42" s="94" t="s">
        <v>210</v>
      </c>
      <c r="D42" s="95" t="s">
        <v>211</v>
      </c>
      <c r="E42" s="95" t="s">
        <v>14</v>
      </c>
      <c r="F42" s="111">
        <v>6</v>
      </c>
      <c r="G42" s="111">
        <v>3</v>
      </c>
      <c r="H42" s="111">
        <v>1</v>
      </c>
      <c r="I42" s="111">
        <v>1</v>
      </c>
      <c r="J42" s="111">
        <v>3</v>
      </c>
      <c r="K42" s="111">
        <v>3</v>
      </c>
      <c r="L42" s="111">
        <v>4</v>
      </c>
      <c r="M42" s="111">
        <v>1</v>
      </c>
      <c r="N42" s="111">
        <v>4</v>
      </c>
      <c r="O42" s="111">
        <v>2</v>
      </c>
      <c r="P42" s="111">
        <v>5</v>
      </c>
      <c r="Q42" s="111">
        <v>4</v>
      </c>
      <c r="R42" s="111">
        <v>5</v>
      </c>
      <c r="S42" s="111">
        <v>3</v>
      </c>
      <c r="T42" s="111">
        <v>5</v>
      </c>
      <c r="U42" s="111">
        <v>3</v>
      </c>
      <c r="V42" s="106">
        <f t="shared" si="3"/>
        <v>33</v>
      </c>
      <c r="W42" s="106">
        <f t="shared" si="3"/>
        <v>20</v>
      </c>
      <c r="X42" s="106">
        <v>11</v>
      </c>
      <c r="Y42" s="250"/>
      <c r="Z42" s="248"/>
    </row>
    <row r="43" spans="1:26" x14ac:dyDescent="0.25">
      <c r="A43" s="106">
        <v>6</v>
      </c>
      <c r="B43" s="106" t="s">
        <v>100</v>
      </c>
      <c r="C43" s="94" t="s">
        <v>718</v>
      </c>
      <c r="D43" s="95" t="s">
        <v>719</v>
      </c>
      <c r="E43" s="95" t="s">
        <v>16</v>
      </c>
      <c r="F43" s="111">
        <v>4</v>
      </c>
      <c r="G43" s="111">
        <v>2</v>
      </c>
      <c r="H43" s="111">
        <v>1</v>
      </c>
      <c r="I43" s="111">
        <v>1</v>
      </c>
      <c r="J43" s="111">
        <v>4</v>
      </c>
      <c r="K43" s="111">
        <v>3</v>
      </c>
      <c r="L43" s="111">
        <v>5</v>
      </c>
      <c r="M43" s="111">
        <v>1</v>
      </c>
      <c r="N43" s="111">
        <v>4</v>
      </c>
      <c r="O43" s="111">
        <v>1</v>
      </c>
      <c r="P43" s="111">
        <v>4</v>
      </c>
      <c r="Q43" s="111">
        <v>3</v>
      </c>
      <c r="R43" s="111">
        <v>5</v>
      </c>
      <c r="S43" s="111">
        <v>3</v>
      </c>
      <c r="T43" s="111">
        <v>6</v>
      </c>
      <c r="U43" s="111">
        <v>4</v>
      </c>
      <c r="V43" s="106">
        <f t="shared" si="3"/>
        <v>33</v>
      </c>
      <c r="W43" s="106">
        <f t="shared" si="3"/>
        <v>18</v>
      </c>
      <c r="X43" s="106">
        <v>12</v>
      </c>
      <c r="Y43" s="250"/>
      <c r="Z43" s="248"/>
    </row>
    <row r="44" spans="1:26" x14ac:dyDescent="0.25">
      <c r="A44" s="106">
        <v>7</v>
      </c>
      <c r="B44" s="106" t="s">
        <v>100</v>
      </c>
      <c r="C44" s="94" t="s">
        <v>720</v>
      </c>
      <c r="D44" s="95" t="s">
        <v>721</v>
      </c>
      <c r="E44" s="95" t="s">
        <v>14</v>
      </c>
      <c r="F44" s="111">
        <v>5</v>
      </c>
      <c r="G44" s="111">
        <v>3</v>
      </c>
      <c r="H44" s="111">
        <v>5</v>
      </c>
      <c r="I44" s="111">
        <v>3</v>
      </c>
      <c r="J44" s="111">
        <v>4</v>
      </c>
      <c r="K44" s="111">
        <v>3</v>
      </c>
      <c r="L44" s="111">
        <v>6</v>
      </c>
      <c r="M44" s="111">
        <v>1</v>
      </c>
      <c r="N44" s="111">
        <v>5</v>
      </c>
      <c r="O44" s="111">
        <v>1</v>
      </c>
      <c r="P44" s="111">
        <v>2</v>
      </c>
      <c r="Q44" s="111">
        <v>1</v>
      </c>
      <c r="R44" s="111">
        <v>2</v>
      </c>
      <c r="S44" s="111">
        <v>1</v>
      </c>
      <c r="T44" s="111">
        <v>3</v>
      </c>
      <c r="U44" s="111">
        <v>2</v>
      </c>
      <c r="V44" s="106">
        <f t="shared" si="3"/>
        <v>32</v>
      </c>
      <c r="W44" s="106">
        <f t="shared" si="3"/>
        <v>15</v>
      </c>
      <c r="X44" s="106">
        <v>25</v>
      </c>
      <c r="Y44" s="250"/>
      <c r="Z44" s="248"/>
    </row>
    <row r="45" spans="1:26" x14ac:dyDescent="0.25">
      <c r="A45" s="106">
        <v>8</v>
      </c>
      <c r="B45" s="106" t="s">
        <v>100</v>
      </c>
      <c r="C45" s="94" t="s">
        <v>213</v>
      </c>
      <c r="D45" s="95" t="s">
        <v>214</v>
      </c>
      <c r="E45" s="95" t="s">
        <v>14</v>
      </c>
      <c r="F45" s="111">
        <v>5</v>
      </c>
      <c r="G45" s="111">
        <v>3</v>
      </c>
      <c r="H45" s="111">
        <v>2</v>
      </c>
      <c r="I45" s="111">
        <v>2</v>
      </c>
      <c r="J45" s="111">
        <v>2</v>
      </c>
      <c r="K45" s="111">
        <v>2</v>
      </c>
      <c r="L45" s="111">
        <v>3</v>
      </c>
      <c r="M45" s="111">
        <v>1</v>
      </c>
      <c r="N45" s="111">
        <v>4</v>
      </c>
      <c r="O45" s="111">
        <v>2</v>
      </c>
      <c r="P45" s="111">
        <v>4</v>
      </c>
      <c r="Q45" s="111">
        <v>3</v>
      </c>
      <c r="R45" s="111">
        <v>5</v>
      </c>
      <c r="S45" s="111">
        <v>3</v>
      </c>
      <c r="T45" s="111">
        <v>3</v>
      </c>
      <c r="U45" s="111">
        <v>3</v>
      </c>
      <c r="V45" s="106">
        <f t="shared" si="3"/>
        <v>28</v>
      </c>
      <c r="W45" s="106">
        <f t="shared" si="3"/>
        <v>19</v>
      </c>
      <c r="X45" s="106">
        <v>11</v>
      </c>
      <c r="Y45" s="250"/>
      <c r="Z45" s="248"/>
    </row>
    <row r="46" spans="1:26" x14ac:dyDescent="0.25">
      <c r="A46" s="106">
        <v>9</v>
      </c>
      <c r="B46" s="106" t="s">
        <v>100</v>
      </c>
      <c r="C46" s="94" t="s">
        <v>212</v>
      </c>
      <c r="D46" s="95" t="s">
        <v>199</v>
      </c>
      <c r="E46" s="95" t="s">
        <v>14</v>
      </c>
      <c r="F46" s="111">
        <v>3</v>
      </c>
      <c r="G46" s="111">
        <v>2</v>
      </c>
      <c r="H46" s="111">
        <v>5</v>
      </c>
      <c r="I46" s="111">
        <v>3</v>
      </c>
      <c r="J46" s="111">
        <v>0</v>
      </c>
      <c r="K46" s="111">
        <v>0</v>
      </c>
      <c r="L46" s="111">
        <v>4</v>
      </c>
      <c r="M46" s="111">
        <v>1</v>
      </c>
      <c r="N46" s="111">
        <v>5</v>
      </c>
      <c r="O46" s="111">
        <v>2</v>
      </c>
      <c r="P46" s="111">
        <v>4</v>
      </c>
      <c r="Q46" s="111">
        <v>3</v>
      </c>
      <c r="R46" s="111">
        <v>4</v>
      </c>
      <c r="S46" s="111">
        <v>3</v>
      </c>
      <c r="T46" s="111">
        <v>3</v>
      </c>
      <c r="U46" s="111">
        <v>3</v>
      </c>
      <c r="V46" s="106">
        <f t="shared" si="3"/>
        <v>28</v>
      </c>
      <c r="W46" s="106">
        <f t="shared" si="3"/>
        <v>17</v>
      </c>
      <c r="X46" s="106">
        <v>18</v>
      </c>
      <c r="Y46" s="250"/>
      <c r="Z46" s="248"/>
    </row>
    <row r="47" spans="1:26" x14ac:dyDescent="0.25">
      <c r="A47" s="106">
        <v>10</v>
      </c>
      <c r="B47" s="106" t="s">
        <v>100</v>
      </c>
      <c r="C47" s="94" t="s">
        <v>209</v>
      </c>
      <c r="D47" s="95" t="s">
        <v>722</v>
      </c>
      <c r="E47" s="95" t="s">
        <v>20</v>
      </c>
      <c r="F47" s="111">
        <v>0</v>
      </c>
      <c r="G47" s="111">
        <v>0</v>
      </c>
      <c r="H47" s="111">
        <v>3</v>
      </c>
      <c r="I47" s="111">
        <v>3</v>
      </c>
      <c r="J47" s="111">
        <v>5</v>
      </c>
      <c r="K47" s="111">
        <v>3</v>
      </c>
      <c r="L47" s="111">
        <v>5</v>
      </c>
      <c r="M47" s="111">
        <v>1</v>
      </c>
      <c r="N47" s="111">
        <v>3</v>
      </c>
      <c r="O47" s="111">
        <v>1</v>
      </c>
      <c r="P47" s="111">
        <v>4</v>
      </c>
      <c r="Q47" s="111">
        <v>3</v>
      </c>
      <c r="R47" s="111">
        <v>4</v>
      </c>
      <c r="S47" s="111">
        <v>2</v>
      </c>
      <c r="T47" s="111">
        <v>3</v>
      </c>
      <c r="U47" s="111">
        <v>3</v>
      </c>
      <c r="V47" s="106">
        <f t="shared" si="3"/>
        <v>27</v>
      </c>
      <c r="W47" s="106">
        <f t="shared" si="3"/>
        <v>16</v>
      </c>
      <c r="X47" s="106">
        <v>22</v>
      </c>
      <c r="Y47" s="250"/>
      <c r="Z47" s="248"/>
    </row>
    <row r="48" spans="1:26" x14ac:dyDescent="0.25">
      <c r="A48" s="106">
        <v>11</v>
      </c>
      <c r="B48" s="106" t="s">
        <v>100</v>
      </c>
      <c r="C48" s="94" t="s">
        <v>166</v>
      </c>
      <c r="D48" s="95" t="s">
        <v>723</v>
      </c>
      <c r="E48" s="95" t="s">
        <v>14</v>
      </c>
      <c r="F48" s="111">
        <v>2</v>
      </c>
      <c r="G48" s="111">
        <v>2</v>
      </c>
      <c r="H48" s="111">
        <v>4</v>
      </c>
      <c r="I48" s="111">
        <v>3</v>
      </c>
      <c r="J48" s="111">
        <v>4</v>
      </c>
      <c r="K48" s="111">
        <v>3</v>
      </c>
      <c r="L48" s="111">
        <v>3</v>
      </c>
      <c r="M48" s="111">
        <v>1</v>
      </c>
      <c r="N48" s="111">
        <v>5</v>
      </c>
      <c r="O48" s="111">
        <v>2</v>
      </c>
      <c r="P48" s="111">
        <v>3</v>
      </c>
      <c r="Q48" s="111">
        <v>3</v>
      </c>
      <c r="R48" s="111">
        <v>3</v>
      </c>
      <c r="S48" s="111">
        <v>2</v>
      </c>
      <c r="T48" s="111">
        <v>2</v>
      </c>
      <c r="U48" s="111">
        <v>2</v>
      </c>
      <c r="V48" s="106">
        <f t="shared" si="3"/>
        <v>26</v>
      </c>
      <c r="W48" s="106">
        <f t="shared" si="3"/>
        <v>18</v>
      </c>
      <c r="X48" s="106">
        <v>10</v>
      </c>
      <c r="Y48" s="250"/>
      <c r="Z48" s="248"/>
    </row>
    <row r="49" spans="1:27" x14ac:dyDescent="0.25">
      <c r="A49" s="106">
        <v>12</v>
      </c>
      <c r="B49" s="106" t="s">
        <v>100</v>
      </c>
      <c r="C49" s="94" t="s">
        <v>724</v>
      </c>
      <c r="D49" s="95" t="s">
        <v>725</v>
      </c>
      <c r="E49" s="95" t="s">
        <v>15</v>
      </c>
      <c r="F49" s="111">
        <v>2</v>
      </c>
      <c r="G49" s="111">
        <v>2</v>
      </c>
      <c r="H49" s="111">
        <v>4</v>
      </c>
      <c r="I49" s="111">
        <v>3</v>
      </c>
      <c r="J49" s="111">
        <v>3</v>
      </c>
      <c r="K49" s="111">
        <v>2</v>
      </c>
      <c r="L49" s="111">
        <v>5</v>
      </c>
      <c r="M49" s="111">
        <v>1</v>
      </c>
      <c r="N49" s="111">
        <v>3</v>
      </c>
      <c r="O49" s="111">
        <v>2</v>
      </c>
      <c r="P49" s="111">
        <v>1</v>
      </c>
      <c r="Q49" s="111">
        <v>1</v>
      </c>
      <c r="R49" s="111">
        <v>2</v>
      </c>
      <c r="S49" s="111">
        <v>2</v>
      </c>
      <c r="T49" s="111">
        <v>4</v>
      </c>
      <c r="U49" s="111">
        <v>3</v>
      </c>
      <c r="V49" s="106">
        <f t="shared" si="3"/>
        <v>24</v>
      </c>
      <c r="W49" s="106">
        <f t="shared" si="3"/>
        <v>16</v>
      </c>
      <c r="X49" s="106">
        <v>18</v>
      </c>
      <c r="Y49" s="250"/>
      <c r="Z49" s="248"/>
    </row>
    <row r="50" spans="1:27" x14ac:dyDescent="0.25">
      <c r="A50" s="106">
        <v>13</v>
      </c>
      <c r="B50" s="106" t="s">
        <v>100</v>
      </c>
      <c r="C50" s="94" t="s">
        <v>192</v>
      </c>
      <c r="D50" s="95" t="s">
        <v>726</v>
      </c>
      <c r="E50" s="95" t="s">
        <v>20</v>
      </c>
      <c r="F50" s="111">
        <v>4</v>
      </c>
      <c r="G50" s="111">
        <v>2</v>
      </c>
      <c r="H50" s="111">
        <v>3</v>
      </c>
      <c r="I50" s="111">
        <v>2</v>
      </c>
      <c r="J50" s="111">
        <v>5</v>
      </c>
      <c r="K50" s="111">
        <v>4</v>
      </c>
      <c r="L50" s="111">
        <v>6</v>
      </c>
      <c r="M50" s="111">
        <v>1</v>
      </c>
      <c r="N50" s="111">
        <v>2</v>
      </c>
      <c r="O50" s="111">
        <v>1</v>
      </c>
      <c r="P50" s="111">
        <v>0</v>
      </c>
      <c r="Q50" s="111">
        <v>0</v>
      </c>
      <c r="R50" s="111">
        <v>0</v>
      </c>
      <c r="S50" s="111">
        <v>0</v>
      </c>
      <c r="T50" s="111">
        <v>3</v>
      </c>
      <c r="U50" s="111">
        <v>2</v>
      </c>
      <c r="V50" s="106">
        <f t="shared" si="3"/>
        <v>23</v>
      </c>
      <c r="W50" s="106">
        <f t="shared" si="3"/>
        <v>12</v>
      </c>
      <c r="X50" s="106">
        <v>21</v>
      </c>
      <c r="Y50" s="250"/>
      <c r="Z50" s="248"/>
    </row>
    <row r="51" spans="1:27" x14ac:dyDescent="0.25">
      <c r="A51" s="106">
        <v>14</v>
      </c>
      <c r="B51" s="106" t="s">
        <v>100</v>
      </c>
      <c r="C51" s="94" t="s">
        <v>727</v>
      </c>
      <c r="D51" s="95" t="s">
        <v>728</v>
      </c>
      <c r="E51" s="95" t="s">
        <v>15</v>
      </c>
      <c r="F51" s="111">
        <v>2</v>
      </c>
      <c r="G51" s="111">
        <v>2</v>
      </c>
      <c r="H51" s="111">
        <v>5</v>
      </c>
      <c r="I51" s="111">
        <v>3</v>
      </c>
      <c r="J51" s="111">
        <v>1</v>
      </c>
      <c r="K51" s="111">
        <v>1</v>
      </c>
      <c r="L51" s="111">
        <v>4</v>
      </c>
      <c r="M51" s="111">
        <v>1</v>
      </c>
      <c r="N51" s="111">
        <v>4</v>
      </c>
      <c r="O51" s="111">
        <v>1</v>
      </c>
      <c r="P51" s="111">
        <v>1</v>
      </c>
      <c r="Q51" s="111">
        <v>1</v>
      </c>
      <c r="R51" s="111">
        <v>2</v>
      </c>
      <c r="S51" s="111">
        <v>2</v>
      </c>
      <c r="T51" s="111">
        <v>0</v>
      </c>
      <c r="U51" s="111">
        <v>0</v>
      </c>
      <c r="V51" s="106">
        <f t="shared" si="3"/>
        <v>19</v>
      </c>
      <c r="W51" s="106">
        <f t="shared" si="3"/>
        <v>11</v>
      </c>
      <c r="X51" s="106">
        <v>19</v>
      </c>
      <c r="Y51" s="250"/>
      <c r="Z51" s="248"/>
    </row>
    <row r="52" spans="1:27" x14ac:dyDescent="0.25">
      <c r="A52" s="106">
        <v>15</v>
      </c>
      <c r="B52" s="106" t="s">
        <v>100</v>
      </c>
      <c r="C52" s="94" t="s">
        <v>729</v>
      </c>
      <c r="D52" s="95" t="s">
        <v>730</v>
      </c>
      <c r="E52" s="95" t="s">
        <v>15</v>
      </c>
      <c r="F52" s="111">
        <v>4</v>
      </c>
      <c r="G52" s="111">
        <v>3</v>
      </c>
      <c r="H52" s="111">
        <v>1</v>
      </c>
      <c r="I52" s="111">
        <v>1</v>
      </c>
      <c r="J52" s="111">
        <v>2</v>
      </c>
      <c r="K52" s="111">
        <v>2</v>
      </c>
      <c r="L52" s="111">
        <v>2</v>
      </c>
      <c r="M52" s="111">
        <v>1</v>
      </c>
      <c r="N52" s="111">
        <v>2</v>
      </c>
      <c r="O52" s="111">
        <v>1</v>
      </c>
      <c r="P52" s="111">
        <v>3</v>
      </c>
      <c r="Q52" s="111">
        <v>2</v>
      </c>
      <c r="R52" s="111">
        <v>1</v>
      </c>
      <c r="S52" s="111">
        <v>1</v>
      </c>
      <c r="T52" s="111">
        <v>3</v>
      </c>
      <c r="U52" s="111">
        <v>2</v>
      </c>
      <c r="V52" s="106">
        <f t="shared" si="3"/>
        <v>18</v>
      </c>
      <c r="W52" s="106">
        <f t="shared" si="3"/>
        <v>13</v>
      </c>
      <c r="X52" s="106">
        <v>4</v>
      </c>
      <c r="Y52" s="250"/>
      <c r="Z52" s="248"/>
    </row>
    <row r="53" spans="1:27" x14ac:dyDescent="0.25">
      <c r="A53" s="106"/>
      <c r="B53" s="106"/>
      <c r="C53" s="94"/>
      <c r="D53" s="95"/>
      <c r="E53" s="95"/>
      <c r="F53" s="111"/>
      <c r="G53" s="111"/>
      <c r="H53" s="111"/>
      <c r="I53" s="111"/>
      <c r="J53" s="111"/>
      <c r="K53" s="111"/>
      <c r="L53" s="111"/>
      <c r="M53" s="111"/>
      <c r="N53" s="111"/>
      <c r="O53" s="111"/>
      <c r="P53" s="111"/>
      <c r="Q53" s="111"/>
      <c r="R53" s="111"/>
      <c r="S53" s="111"/>
      <c r="T53" s="111"/>
      <c r="U53" s="111"/>
      <c r="V53" s="106"/>
      <c r="W53" s="106"/>
      <c r="X53" s="106"/>
      <c r="Y53" s="250"/>
      <c r="Z53" s="248"/>
    </row>
    <row r="54" spans="1:27" x14ac:dyDescent="0.25">
      <c r="A54" s="106">
        <v>1</v>
      </c>
      <c r="B54" s="114" t="s">
        <v>215</v>
      </c>
      <c r="C54" s="94" t="s">
        <v>731</v>
      </c>
      <c r="D54" s="116" t="s">
        <v>732</v>
      </c>
      <c r="E54" s="116" t="s">
        <v>16</v>
      </c>
      <c r="F54" s="286">
        <v>6</v>
      </c>
      <c r="G54" s="286">
        <v>3</v>
      </c>
      <c r="H54" s="286">
        <v>6</v>
      </c>
      <c r="I54" s="286">
        <v>4</v>
      </c>
      <c r="J54" s="286">
        <v>6</v>
      </c>
      <c r="K54" s="286">
        <v>4</v>
      </c>
      <c r="L54" s="286">
        <v>6</v>
      </c>
      <c r="M54" s="286">
        <v>1</v>
      </c>
      <c r="N54" s="286">
        <v>5</v>
      </c>
      <c r="O54" s="286">
        <v>2</v>
      </c>
      <c r="P54" s="286">
        <v>6</v>
      </c>
      <c r="Q54" s="286">
        <v>4</v>
      </c>
      <c r="R54" s="286">
        <v>6</v>
      </c>
      <c r="S54" s="286">
        <v>4</v>
      </c>
      <c r="T54" s="286">
        <v>5</v>
      </c>
      <c r="U54" s="286">
        <v>4</v>
      </c>
      <c r="V54" s="106">
        <f>SUM(F54,H54,J54,L54,N54,P54,R54,T54)</f>
        <v>46</v>
      </c>
      <c r="W54" s="95">
        <f>SUM(G54,I54,K54,M54,O54,Q54,S54,U54)</f>
        <v>26</v>
      </c>
      <c r="X54" s="95">
        <v>22</v>
      </c>
      <c r="Y54" s="250" t="s">
        <v>85</v>
      </c>
      <c r="Z54" s="248"/>
      <c r="AA54" s="87"/>
    </row>
    <row r="55" spans="1:27" x14ac:dyDescent="0.25">
      <c r="A55" s="106">
        <v>2</v>
      </c>
      <c r="B55" s="114" t="s">
        <v>215</v>
      </c>
      <c r="C55" s="94" t="s">
        <v>216</v>
      </c>
      <c r="D55" s="116" t="s">
        <v>217</v>
      </c>
      <c r="E55" s="116" t="s">
        <v>16</v>
      </c>
      <c r="F55" s="286">
        <v>5</v>
      </c>
      <c r="G55" s="286">
        <v>3</v>
      </c>
      <c r="H55" s="286">
        <v>6</v>
      </c>
      <c r="I55" s="286">
        <v>4</v>
      </c>
      <c r="J55" s="286">
        <v>3</v>
      </c>
      <c r="K55" s="286">
        <v>2</v>
      </c>
      <c r="L55" s="286">
        <v>6</v>
      </c>
      <c r="M55" s="286">
        <v>1</v>
      </c>
      <c r="N55" s="286">
        <v>2</v>
      </c>
      <c r="O55" s="286">
        <v>1</v>
      </c>
      <c r="P55" s="286">
        <v>5</v>
      </c>
      <c r="Q55" s="286">
        <v>3</v>
      </c>
      <c r="R55" s="286">
        <v>4</v>
      </c>
      <c r="S55" s="286">
        <v>3</v>
      </c>
      <c r="T55" s="286">
        <v>6</v>
      </c>
      <c r="U55" s="286">
        <v>4</v>
      </c>
      <c r="V55" s="106">
        <f>SUM(F55,H55,J55,L55,N55,P55,R55,T55)</f>
        <v>37</v>
      </c>
      <c r="W55" s="95">
        <f>SUM(G55,I55,K55,M55,O55,Q55,S55,U55)</f>
        <v>21</v>
      </c>
      <c r="X55" s="95">
        <v>30</v>
      </c>
      <c r="Y55" s="250"/>
      <c r="Z55" s="248"/>
      <c r="AA55" s="87"/>
    </row>
    <row r="56" spans="1:27" x14ac:dyDescent="0.25">
      <c r="A56" s="106"/>
      <c r="B56" s="114"/>
      <c r="C56" s="94"/>
      <c r="D56" s="116"/>
      <c r="E56" s="116"/>
      <c r="F56" s="286"/>
      <c r="G56" s="286"/>
      <c r="H56" s="286"/>
      <c r="I56" s="286"/>
      <c r="J56" s="286"/>
      <c r="K56" s="286"/>
      <c r="L56" s="286"/>
      <c r="M56" s="286"/>
      <c r="N56" s="286"/>
      <c r="O56" s="286"/>
      <c r="P56" s="286"/>
      <c r="Q56" s="286"/>
      <c r="R56" s="286"/>
      <c r="S56" s="286"/>
      <c r="T56" s="286"/>
      <c r="U56" s="286"/>
      <c r="V56" s="106"/>
      <c r="W56" s="95"/>
      <c r="X56" s="95"/>
      <c r="Y56" s="250"/>
      <c r="Z56" s="248"/>
      <c r="AA56" s="87"/>
    </row>
    <row r="57" spans="1:27" x14ac:dyDescent="0.25">
      <c r="A57" s="106">
        <v>1</v>
      </c>
      <c r="B57" s="106" t="s">
        <v>218</v>
      </c>
      <c r="C57" s="94" t="s">
        <v>733</v>
      </c>
      <c r="D57" s="95" t="s">
        <v>734</v>
      </c>
      <c r="E57" s="95" t="s">
        <v>13</v>
      </c>
      <c r="F57" s="111">
        <v>3</v>
      </c>
      <c r="G57" s="111">
        <v>2</v>
      </c>
      <c r="H57" s="111">
        <v>3</v>
      </c>
      <c r="I57" s="111">
        <v>2</v>
      </c>
      <c r="J57" s="111">
        <v>0</v>
      </c>
      <c r="K57" s="111">
        <v>0</v>
      </c>
      <c r="L57" s="111">
        <v>2</v>
      </c>
      <c r="M57" s="111">
        <v>1</v>
      </c>
      <c r="N57" s="111">
        <v>3</v>
      </c>
      <c r="O57" s="111">
        <v>1</v>
      </c>
      <c r="P57" s="111">
        <v>1</v>
      </c>
      <c r="Q57" s="111">
        <v>1</v>
      </c>
      <c r="R57" s="111">
        <v>2</v>
      </c>
      <c r="S57" s="111">
        <v>2</v>
      </c>
      <c r="T57" s="111">
        <v>2</v>
      </c>
      <c r="U57" s="111">
        <v>2</v>
      </c>
      <c r="V57" s="106">
        <f>SUM(F57,H57,J57,L57,N57,P57,R57,T57)</f>
        <v>16</v>
      </c>
      <c r="W57" s="95">
        <f>SUM(G57,I57,K57,M57,O57,Q57,S57,U57)</f>
        <v>11</v>
      </c>
      <c r="X57" s="106">
        <v>10</v>
      </c>
      <c r="Y57" s="250"/>
      <c r="Z57" s="248"/>
      <c r="AA57" s="87"/>
    </row>
    <row r="58" spans="1:27" x14ac:dyDescent="0.25">
      <c r="A58" s="106"/>
      <c r="B58" s="106"/>
      <c r="C58" s="94"/>
      <c r="D58" s="95"/>
      <c r="E58" s="95"/>
      <c r="F58" s="111"/>
      <c r="G58" s="111"/>
      <c r="H58" s="111"/>
      <c r="I58" s="111"/>
      <c r="J58" s="111"/>
      <c r="K58" s="111"/>
      <c r="L58" s="111"/>
      <c r="M58" s="111"/>
      <c r="N58" s="111"/>
      <c r="O58" s="111"/>
      <c r="P58" s="111"/>
      <c r="Q58" s="111"/>
      <c r="R58" s="111"/>
      <c r="S58" s="111"/>
      <c r="T58" s="111"/>
      <c r="U58" s="111"/>
      <c r="V58" s="106"/>
      <c r="W58" s="95"/>
      <c r="X58" s="106"/>
      <c r="Y58" s="250"/>
      <c r="Z58" s="248"/>
      <c r="AA58" s="87"/>
    </row>
    <row r="59" spans="1:27" x14ac:dyDescent="0.25">
      <c r="A59" s="106">
        <v>1</v>
      </c>
      <c r="B59" s="106" t="s">
        <v>219</v>
      </c>
      <c r="C59" s="94" t="s">
        <v>220</v>
      </c>
      <c r="D59" s="95" t="s">
        <v>184</v>
      </c>
      <c r="E59" s="95" t="s">
        <v>13</v>
      </c>
      <c r="F59" s="111">
        <v>5</v>
      </c>
      <c r="G59" s="111">
        <v>3</v>
      </c>
      <c r="H59" s="111">
        <v>6</v>
      </c>
      <c r="I59" s="111">
        <v>4</v>
      </c>
      <c r="J59" s="111">
        <v>5</v>
      </c>
      <c r="K59" s="111">
        <v>4</v>
      </c>
      <c r="L59" s="111">
        <v>6</v>
      </c>
      <c r="M59" s="111">
        <v>1</v>
      </c>
      <c r="N59" s="111">
        <v>4</v>
      </c>
      <c r="O59" s="111">
        <v>1</v>
      </c>
      <c r="P59" s="111">
        <v>6</v>
      </c>
      <c r="Q59" s="111">
        <v>4</v>
      </c>
      <c r="R59" s="111">
        <v>6</v>
      </c>
      <c r="S59" s="111">
        <v>4</v>
      </c>
      <c r="T59" s="111">
        <v>5</v>
      </c>
      <c r="U59" s="111">
        <v>4</v>
      </c>
      <c r="V59" s="106">
        <f t="shared" ref="V59:W62" si="4">SUM(F59,H59,J59,L59,N59,P59,R59,T59)</f>
        <v>43</v>
      </c>
      <c r="W59" s="95">
        <f t="shared" si="4"/>
        <v>25</v>
      </c>
      <c r="X59" s="106">
        <v>32</v>
      </c>
      <c r="Y59" s="250" t="s">
        <v>73</v>
      </c>
      <c r="Z59" s="248"/>
      <c r="AA59" s="87"/>
    </row>
    <row r="60" spans="1:27" x14ac:dyDescent="0.25">
      <c r="A60" s="106">
        <v>2</v>
      </c>
      <c r="B60" s="106" t="s">
        <v>219</v>
      </c>
      <c r="C60" s="94" t="s">
        <v>735</v>
      </c>
      <c r="D60" s="95" t="s">
        <v>736</v>
      </c>
      <c r="E60" s="95" t="s">
        <v>14</v>
      </c>
      <c r="F60" s="111">
        <v>2</v>
      </c>
      <c r="G60" s="111">
        <v>2</v>
      </c>
      <c r="H60" s="111">
        <v>3</v>
      </c>
      <c r="I60" s="111">
        <v>3</v>
      </c>
      <c r="J60" s="111">
        <v>2</v>
      </c>
      <c r="K60" s="111">
        <v>2</v>
      </c>
      <c r="L60" s="111">
        <v>5</v>
      </c>
      <c r="M60" s="111">
        <v>1</v>
      </c>
      <c r="N60" s="111">
        <v>4</v>
      </c>
      <c r="O60" s="111">
        <v>2</v>
      </c>
      <c r="P60" s="111">
        <v>1</v>
      </c>
      <c r="Q60" s="111">
        <v>1</v>
      </c>
      <c r="R60" s="111">
        <v>0</v>
      </c>
      <c r="S60" s="111">
        <v>0</v>
      </c>
      <c r="T60" s="111">
        <v>3</v>
      </c>
      <c r="U60" s="111">
        <v>3</v>
      </c>
      <c r="V60" s="106">
        <f t="shared" si="4"/>
        <v>20</v>
      </c>
      <c r="W60" s="95">
        <f t="shared" si="4"/>
        <v>14</v>
      </c>
      <c r="X60" s="106">
        <v>22</v>
      </c>
      <c r="Y60" s="250"/>
      <c r="Z60" s="248"/>
      <c r="AA60" s="87"/>
    </row>
    <row r="61" spans="1:27" x14ac:dyDescent="0.25">
      <c r="A61" s="106">
        <v>3</v>
      </c>
      <c r="B61" s="106" t="s">
        <v>219</v>
      </c>
      <c r="C61" s="94" t="s">
        <v>737</v>
      </c>
      <c r="D61" s="95" t="s">
        <v>214</v>
      </c>
      <c r="E61" s="95" t="s">
        <v>14</v>
      </c>
      <c r="F61" s="111">
        <v>1</v>
      </c>
      <c r="G61" s="111">
        <v>1</v>
      </c>
      <c r="H61" s="111">
        <v>2</v>
      </c>
      <c r="I61" s="111">
        <v>1</v>
      </c>
      <c r="J61" s="111">
        <v>1</v>
      </c>
      <c r="K61" s="111">
        <v>1</v>
      </c>
      <c r="L61" s="111">
        <v>3</v>
      </c>
      <c r="M61" s="111">
        <v>1</v>
      </c>
      <c r="N61" s="111">
        <v>5</v>
      </c>
      <c r="O61" s="111">
        <v>1</v>
      </c>
      <c r="P61" s="111">
        <v>1</v>
      </c>
      <c r="Q61" s="111">
        <v>1</v>
      </c>
      <c r="R61" s="111">
        <v>1</v>
      </c>
      <c r="S61" s="111">
        <v>1</v>
      </c>
      <c r="T61" s="111">
        <v>3</v>
      </c>
      <c r="U61" s="111">
        <v>2</v>
      </c>
      <c r="V61" s="106">
        <f t="shared" si="4"/>
        <v>17</v>
      </c>
      <c r="W61" s="95">
        <f t="shared" si="4"/>
        <v>9</v>
      </c>
      <c r="X61" s="106">
        <v>11</v>
      </c>
      <c r="Y61" s="250"/>
      <c r="Z61" s="248"/>
      <c r="AA61" s="87"/>
    </row>
    <row r="62" spans="1:27" x14ac:dyDescent="0.25">
      <c r="A62" s="106">
        <v>4</v>
      </c>
      <c r="B62" s="106" t="s">
        <v>219</v>
      </c>
      <c r="C62" s="94" t="s">
        <v>738</v>
      </c>
      <c r="D62" s="95" t="s">
        <v>739</v>
      </c>
      <c r="E62" s="95" t="s">
        <v>20</v>
      </c>
      <c r="F62" s="111">
        <v>1</v>
      </c>
      <c r="G62" s="111">
        <v>1</v>
      </c>
      <c r="H62" s="111">
        <v>1</v>
      </c>
      <c r="I62" s="111">
        <v>1</v>
      </c>
      <c r="J62" s="111">
        <v>3</v>
      </c>
      <c r="K62" s="111">
        <v>3</v>
      </c>
      <c r="L62" s="111">
        <v>3</v>
      </c>
      <c r="M62" s="111">
        <v>1</v>
      </c>
      <c r="N62" s="111">
        <v>3</v>
      </c>
      <c r="O62" s="111">
        <v>2</v>
      </c>
      <c r="P62" s="111">
        <v>2</v>
      </c>
      <c r="Q62" s="111">
        <v>2</v>
      </c>
      <c r="R62" s="111">
        <v>1</v>
      </c>
      <c r="S62" s="111">
        <v>1</v>
      </c>
      <c r="T62" s="111">
        <v>2</v>
      </c>
      <c r="U62" s="111">
        <v>2</v>
      </c>
      <c r="V62" s="106">
        <f t="shared" si="4"/>
        <v>16</v>
      </c>
      <c r="W62" s="95">
        <f t="shared" si="4"/>
        <v>13</v>
      </c>
      <c r="X62" s="106">
        <v>6</v>
      </c>
      <c r="Y62" s="250"/>
      <c r="Z62" s="248"/>
      <c r="AA62" s="87"/>
    </row>
    <row r="63" spans="1:27" x14ac:dyDescent="0.25">
      <c r="A63" s="106"/>
      <c r="B63" s="106"/>
      <c r="C63" s="94"/>
      <c r="D63" s="95"/>
      <c r="E63" s="95"/>
      <c r="F63" s="111"/>
      <c r="G63" s="111"/>
      <c r="H63" s="111"/>
      <c r="I63" s="111"/>
      <c r="J63" s="111"/>
      <c r="K63" s="111"/>
      <c r="L63" s="111"/>
      <c r="M63" s="111"/>
      <c r="N63" s="111"/>
      <c r="O63" s="111"/>
      <c r="P63" s="111"/>
      <c r="Q63" s="111"/>
      <c r="R63" s="111"/>
      <c r="S63" s="111"/>
      <c r="T63" s="111"/>
      <c r="U63" s="111"/>
      <c r="V63" s="106"/>
      <c r="W63" s="95"/>
      <c r="X63" s="106"/>
      <c r="Y63" s="250"/>
      <c r="Z63" s="248"/>
    </row>
    <row r="64" spans="1:27" x14ac:dyDescent="0.25">
      <c r="A64" s="106">
        <v>1</v>
      </c>
      <c r="B64" s="106" t="s">
        <v>221</v>
      </c>
      <c r="C64" s="94" t="s">
        <v>222</v>
      </c>
      <c r="D64" s="95" t="s">
        <v>217</v>
      </c>
      <c r="E64" s="95" t="s">
        <v>15</v>
      </c>
      <c r="F64" s="111">
        <v>5</v>
      </c>
      <c r="G64" s="111">
        <v>3</v>
      </c>
      <c r="H64" s="111">
        <v>3</v>
      </c>
      <c r="I64" s="111">
        <v>3</v>
      </c>
      <c r="J64" s="111">
        <v>3</v>
      </c>
      <c r="K64" s="111">
        <v>3</v>
      </c>
      <c r="L64" s="111">
        <v>4</v>
      </c>
      <c r="M64" s="111">
        <v>1</v>
      </c>
      <c r="N64" s="111">
        <v>6</v>
      </c>
      <c r="O64" s="111">
        <v>2</v>
      </c>
      <c r="P64" s="111">
        <v>4</v>
      </c>
      <c r="Q64" s="111">
        <v>3</v>
      </c>
      <c r="R64" s="111">
        <v>4</v>
      </c>
      <c r="S64" s="111">
        <v>4</v>
      </c>
      <c r="T64" s="111">
        <v>3</v>
      </c>
      <c r="U64" s="111">
        <v>2</v>
      </c>
      <c r="V64" s="106">
        <f>SUM(F64,H64,J64,L64,N64,P64,R64,T64)</f>
        <v>32</v>
      </c>
      <c r="W64" s="95">
        <f>SUM(G64,I64,K64,M64,O64,Q64,S64,U64)</f>
        <v>21</v>
      </c>
      <c r="X64" s="106">
        <v>9</v>
      </c>
      <c r="Y64" s="250"/>
      <c r="Z64" s="248"/>
    </row>
    <row r="65" spans="1:26" x14ac:dyDescent="0.25">
      <c r="A65" s="106"/>
      <c r="B65" s="106"/>
      <c r="C65" s="94"/>
      <c r="D65" s="95"/>
      <c r="E65" s="95"/>
      <c r="F65" s="111"/>
      <c r="G65" s="111"/>
      <c r="H65" s="111"/>
      <c r="I65" s="111"/>
      <c r="J65" s="111"/>
      <c r="K65" s="111"/>
      <c r="L65" s="111"/>
      <c r="M65" s="111"/>
      <c r="N65" s="111"/>
      <c r="O65" s="111"/>
      <c r="P65" s="111"/>
      <c r="Q65" s="111"/>
      <c r="R65" s="111"/>
      <c r="S65" s="111"/>
      <c r="T65" s="111"/>
      <c r="U65" s="111"/>
      <c r="V65" s="106"/>
      <c r="W65" s="95"/>
      <c r="X65" s="106"/>
      <c r="Y65" s="250"/>
      <c r="Z65" s="248"/>
    </row>
    <row r="66" spans="1:26" x14ac:dyDescent="0.25">
      <c r="A66" s="106">
        <v>1</v>
      </c>
      <c r="B66" s="106" t="s">
        <v>105</v>
      </c>
      <c r="C66" s="94" t="s">
        <v>197</v>
      </c>
      <c r="D66" s="95" t="s">
        <v>199</v>
      </c>
      <c r="E66" s="95" t="s">
        <v>13</v>
      </c>
      <c r="F66" s="111">
        <v>6</v>
      </c>
      <c r="G66" s="111">
        <v>3</v>
      </c>
      <c r="H66" s="111">
        <v>5</v>
      </c>
      <c r="I66" s="111">
        <v>4</v>
      </c>
      <c r="J66" s="111">
        <v>4</v>
      </c>
      <c r="K66" s="111">
        <v>3</v>
      </c>
      <c r="L66" s="111">
        <v>6</v>
      </c>
      <c r="M66" s="111">
        <v>1</v>
      </c>
      <c r="N66" s="111">
        <v>6</v>
      </c>
      <c r="O66" s="111">
        <v>2</v>
      </c>
      <c r="P66" s="111">
        <v>5</v>
      </c>
      <c r="Q66" s="111">
        <v>4</v>
      </c>
      <c r="R66" s="111">
        <v>5</v>
      </c>
      <c r="S66" s="111">
        <v>4</v>
      </c>
      <c r="T66" s="111">
        <v>5</v>
      </c>
      <c r="U66" s="111">
        <v>4</v>
      </c>
      <c r="V66" s="106">
        <f t="shared" ref="V66:W69" si="5">SUM(F66,H66,J66,L66,N66,P66,R66,T66)</f>
        <v>42</v>
      </c>
      <c r="W66" s="106">
        <f t="shared" si="5"/>
        <v>25</v>
      </c>
      <c r="X66" s="106">
        <v>32</v>
      </c>
      <c r="Y66" s="250" t="s">
        <v>85</v>
      </c>
      <c r="Z66" s="248"/>
    </row>
    <row r="67" spans="1:26" x14ac:dyDescent="0.25">
      <c r="A67" s="106">
        <v>2</v>
      </c>
      <c r="B67" s="106" t="s">
        <v>105</v>
      </c>
      <c r="C67" s="94" t="s">
        <v>200</v>
      </c>
      <c r="D67" s="95" t="s">
        <v>201</v>
      </c>
      <c r="E67" s="95" t="s">
        <v>16</v>
      </c>
      <c r="F67" s="111">
        <v>5</v>
      </c>
      <c r="G67" s="111">
        <v>3</v>
      </c>
      <c r="H67" s="111">
        <v>5</v>
      </c>
      <c r="I67" s="111">
        <v>4</v>
      </c>
      <c r="J67" s="111">
        <v>3</v>
      </c>
      <c r="K67" s="111">
        <v>3</v>
      </c>
      <c r="L67" s="111">
        <v>6</v>
      </c>
      <c r="M67" s="111">
        <v>1</v>
      </c>
      <c r="N67" s="111">
        <v>4</v>
      </c>
      <c r="O67" s="111">
        <v>2</v>
      </c>
      <c r="P67" s="111">
        <v>5</v>
      </c>
      <c r="Q67" s="111">
        <v>4</v>
      </c>
      <c r="R67" s="111">
        <v>4</v>
      </c>
      <c r="S67" s="111">
        <v>3</v>
      </c>
      <c r="T67" s="111">
        <v>3</v>
      </c>
      <c r="U67" s="111">
        <v>2</v>
      </c>
      <c r="V67" s="106">
        <f t="shared" si="5"/>
        <v>35</v>
      </c>
      <c r="W67" s="106">
        <f t="shared" si="5"/>
        <v>22</v>
      </c>
      <c r="X67" s="106">
        <v>32</v>
      </c>
      <c r="Y67" s="250" t="s">
        <v>73</v>
      </c>
      <c r="Z67" s="248"/>
    </row>
    <row r="68" spans="1:26" x14ac:dyDescent="0.25">
      <c r="A68" s="106">
        <v>3</v>
      </c>
      <c r="B68" s="106" t="s">
        <v>105</v>
      </c>
      <c r="C68" s="94" t="s">
        <v>204</v>
      </c>
      <c r="D68" s="95" t="s">
        <v>205</v>
      </c>
      <c r="E68" s="95" t="s">
        <v>15</v>
      </c>
      <c r="F68" s="111">
        <v>6</v>
      </c>
      <c r="G68" s="111">
        <v>3</v>
      </c>
      <c r="H68" s="111">
        <v>5</v>
      </c>
      <c r="I68" s="111">
        <v>4</v>
      </c>
      <c r="J68" s="111">
        <v>3</v>
      </c>
      <c r="K68" s="111">
        <v>2</v>
      </c>
      <c r="L68" s="111">
        <v>5</v>
      </c>
      <c r="M68" s="111">
        <v>1</v>
      </c>
      <c r="N68" s="111">
        <v>5</v>
      </c>
      <c r="O68" s="111">
        <v>2</v>
      </c>
      <c r="P68" s="111">
        <v>4</v>
      </c>
      <c r="Q68" s="111">
        <v>3</v>
      </c>
      <c r="R68" s="111">
        <v>2</v>
      </c>
      <c r="S68" s="111">
        <v>1</v>
      </c>
      <c r="T68" s="111">
        <v>5</v>
      </c>
      <c r="U68" s="111">
        <v>3</v>
      </c>
      <c r="V68" s="106">
        <f t="shared" si="5"/>
        <v>35</v>
      </c>
      <c r="W68" s="106">
        <f t="shared" si="5"/>
        <v>19</v>
      </c>
      <c r="X68" s="106">
        <v>17</v>
      </c>
      <c r="Y68" s="250" t="s">
        <v>73</v>
      </c>
      <c r="Z68" s="248"/>
    </row>
    <row r="69" spans="1:26" x14ac:dyDescent="0.25">
      <c r="A69" s="106">
        <v>4</v>
      </c>
      <c r="B69" s="106" t="s">
        <v>105</v>
      </c>
      <c r="C69" s="94" t="s">
        <v>209</v>
      </c>
      <c r="D69" s="95" t="s">
        <v>206</v>
      </c>
      <c r="E69" s="95" t="s">
        <v>16</v>
      </c>
      <c r="F69" s="111">
        <v>5</v>
      </c>
      <c r="G69" s="111">
        <v>3</v>
      </c>
      <c r="H69" s="111">
        <v>2</v>
      </c>
      <c r="I69" s="111">
        <v>2</v>
      </c>
      <c r="J69" s="111">
        <v>2</v>
      </c>
      <c r="K69" s="111">
        <v>1</v>
      </c>
      <c r="L69" s="111">
        <v>5</v>
      </c>
      <c r="M69" s="111">
        <v>1</v>
      </c>
      <c r="N69" s="111">
        <v>3</v>
      </c>
      <c r="O69" s="111">
        <v>2</v>
      </c>
      <c r="P69" s="111">
        <v>1</v>
      </c>
      <c r="Q69" s="111">
        <v>1</v>
      </c>
      <c r="R69" s="111">
        <v>2</v>
      </c>
      <c r="S69" s="111">
        <v>2</v>
      </c>
      <c r="T69" s="111">
        <v>1</v>
      </c>
      <c r="U69" s="111">
        <v>1</v>
      </c>
      <c r="V69" s="106">
        <f t="shared" si="5"/>
        <v>21</v>
      </c>
      <c r="W69" s="106">
        <f t="shared" si="5"/>
        <v>13</v>
      </c>
      <c r="X69" s="106">
        <v>14</v>
      </c>
      <c r="Y69" s="250"/>
      <c r="Z69" s="248"/>
    </row>
    <row r="70" spans="1:26" x14ac:dyDescent="0.25">
      <c r="A70" s="106"/>
      <c r="B70" s="106"/>
      <c r="C70" s="94"/>
      <c r="D70" s="95"/>
      <c r="E70" s="95"/>
      <c r="F70" s="111"/>
      <c r="G70" s="111"/>
      <c r="H70" s="111"/>
      <c r="I70" s="111"/>
      <c r="J70" s="111"/>
      <c r="K70" s="111"/>
      <c r="L70" s="111"/>
      <c r="M70" s="111"/>
      <c r="N70" s="111"/>
      <c r="O70" s="111"/>
      <c r="P70" s="111"/>
      <c r="Q70" s="111"/>
      <c r="R70" s="111"/>
      <c r="S70" s="111"/>
      <c r="T70" s="111"/>
      <c r="U70" s="111"/>
      <c r="V70" s="106"/>
      <c r="W70" s="106"/>
      <c r="X70" s="106"/>
      <c r="Y70" s="250"/>
      <c r="Z70" s="248"/>
    </row>
    <row r="71" spans="1:26" x14ac:dyDescent="0.25">
      <c r="A71" s="106">
        <v>1</v>
      </c>
      <c r="B71" s="106" t="s">
        <v>106</v>
      </c>
      <c r="C71" s="94" t="s">
        <v>709</v>
      </c>
      <c r="D71" s="95" t="s">
        <v>184</v>
      </c>
      <c r="E71" s="95" t="s">
        <v>14</v>
      </c>
      <c r="F71" s="111">
        <v>5</v>
      </c>
      <c r="G71" s="111">
        <v>3</v>
      </c>
      <c r="H71" s="111">
        <v>6</v>
      </c>
      <c r="I71" s="111">
        <v>4</v>
      </c>
      <c r="J71" s="111">
        <v>4</v>
      </c>
      <c r="K71" s="111">
        <v>3</v>
      </c>
      <c r="L71" s="111">
        <v>5</v>
      </c>
      <c r="M71" s="111">
        <v>1</v>
      </c>
      <c r="N71" s="111">
        <v>6</v>
      </c>
      <c r="O71" s="111">
        <v>2</v>
      </c>
      <c r="P71" s="111">
        <v>4</v>
      </c>
      <c r="Q71" s="111">
        <v>3</v>
      </c>
      <c r="R71" s="111">
        <v>6</v>
      </c>
      <c r="S71" s="111">
        <v>4</v>
      </c>
      <c r="T71" s="111">
        <v>5</v>
      </c>
      <c r="U71" s="111">
        <v>4</v>
      </c>
      <c r="V71" s="106">
        <f t="shared" ref="V71:W76" si="6">SUM(F71,H71,J71,L71,N71,P71,R71,T71)</f>
        <v>41</v>
      </c>
      <c r="W71" s="106">
        <f t="shared" si="6"/>
        <v>24</v>
      </c>
      <c r="X71" s="106">
        <v>28</v>
      </c>
      <c r="Y71" s="250" t="s">
        <v>73</v>
      </c>
      <c r="Z71" s="248"/>
    </row>
    <row r="72" spans="1:26" x14ac:dyDescent="0.25">
      <c r="A72" s="106">
        <v>2</v>
      </c>
      <c r="B72" s="106" t="s">
        <v>106</v>
      </c>
      <c r="C72" s="94" t="s">
        <v>187</v>
      </c>
      <c r="D72" s="95" t="s">
        <v>188</v>
      </c>
      <c r="E72" s="95" t="s">
        <v>14</v>
      </c>
      <c r="F72" s="285">
        <v>4</v>
      </c>
      <c r="G72" s="285">
        <v>3</v>
      </c>
      <c r="H72" s="285">
        <v>3</v>
      </c>
      <c r="I72" s="285">
        <v>2</v>
      </c>
      <c r="J72" s="285">
        <v>3</v>
      </c>
      <c r="K72" s="285">
        <v>3</v>
      </c>
      <c r="L72" s="285">
        <v>6</v>
      </c>
      <c r="M72" s="285">
        <v>1</v>
      </c>
      <c r="N72" s="285">
        <v>5</v>
      </c>
      <c r="O72" s="285">
        <v>2</v>
      </c>
      <c r="P72" s="285">
        <v>3</v>
      </c>
      <c r="Q72" s="285">
        <v>2</v>
      </c>
      <c r="R72" s="285">
        <v>4</v>
      </c>
      <c r="S72" s="285">
        <v>2</v>
      </c>
      <c r="T72" s="285">
        <v>3</v>
      </c>
      <c r="U72" s="285">
        <v>3</v>
      </c>
      <c r="V72" s="106">
        <f t="shared" si="6"/>
        <v>31</v>
      </c>
      <c r="W72" s="106">
        <f t="shared" si="6"/>
        <v>18</v>
      </c>
      <c r="X72" s="106">
        <v>15</v>
      </c>
      <c r="Y72" s="250"/>
      <c r="Z72" s="248"/>
    </row>
    <row r="73" spans="1:26" x14ac:dyDescent="0.25">
      <c r="A73" s="106">
        <v>3</v>
      </c>
      <c r="B73" s="106" t="s">
        <v>106</v>
      </c>
      <c r="C73" s="94" t="s">
        <v>163</v>
      </c>
      <c r="D73" s="95" t="s">
        <v>164</v>
      </c>
      <c r="E73" s="95" t="s">
        <v>15</v>
      </c>
      <c r="F73" s="111">
        <v>2</v>
      </c>
      <c r="G73" s="111">
        <v>1</v>
      </c>
      <c r="H73" s="111">
        <v>6</v>
      </c>
      <c r="I73" s="111">
        <v>4</v>
      </c>
      <c r="J73" s="111">
        <v>2</v>
      </c>
      <c r="K73" s="111">
        <v>2</v>
      </c>
      <c r="L73" s="111">
        <v>6</v>
      </c>
      <c r="M73" s="111">
        <v>1</v>
      </c>
      <c r="N73" s="111">
        <v>4</v>
      </c>
      <c r="O73" s="111">
        <v>1</v>
      </c>
      <c r="P73" s="111">
        <v>3</v>
      </c>
      <c r="Q73" s="111">
        <v>2</v>
      </c>
      <c r="R73" s="111">
        <v>2</v>
      </c>
      <c r="S73" s="111">
        <v>2</v>
      </c>
      <c r="T73" s="111">
        <v>4</v>
      </c>
      <c r="U73" s="111">
        <v>3</v>
      </c>
      <c r="V73" s="106">
        <f t="shared" si="6"/>
        <v>29</v>
      </c>
      <c r="W73" s="106">
        <f t="shared" si="6"/>
        <v>16</v>
      </c>
      <c r="X73" s="106">
        <v>6</v>
      </c>
      <c r="Y73" s="250"/>
      <c r="Z73" s="248"/>
    </row>
    <row r="74" spans="1:26" x14ac:dyDescent="0.25">
      <c r="A74" s="106">
        <v>4</v>
      </c>
      <c r="B74" s="106" t="s">
        <v>106</v>
      </c>
      <c r="C74" s="94" t="s">
        <v>702</v>
      </c>
      <c r="D74" s="95" t="s">
        <v>177</v>
      </c>
      <c r="E74" s="95" t="s">
        <v>13</v>
      </c>
      <c r="F74" s="111">
        <v>4</v>
      </c>
      <c r="G74" s="111">
        <v>2</v>
      </c>
      <c r="H74" s="111">
        <v>6</v>
      </c>
      <c r="I74" s="111">
        <v>4</v>
      </c>
      <c r="J74" s="111">
        <v>0</v>
      </c>
      <c r="K74" s="111">
        <v>0</v>
      </c>
      <c r="L74" s="111">
        <v>1</v>
      </c>
      <c r="M74" s="111">
        <v>1</v>
      </c>
      <c r="N74" s="111">
        <v>5</v>
      </c>
      <c r="O74" s="111">
        <v>2</v>
      </c>
      <c r="P74" s="111">
        <v>3</v>
      </c>
      <c r="Q74" s="111">
        <v>2</v>
      </c>
      <c r="R74" s="111">
        <v>3</v>
      </c>
      <c r="S74" s="111">
        <v>2</v>
      </c>
      <c r="T74" s="111">
        <v>5</v>
      </c>
      <c r="U74" s="111">
        <v>4</v>
      </c>
      <c r="V74" s="106">
        <f>SUM(F74,H74,J74,L74,N74,P74,R74,T74)</f>
        <v>27</v>
      </c>
      <c r="W74" s="106">
        <f>SUM(G74,I74,K74,M74,O74,Q74,S74,U74)</f>
        <v>17</v>
      </c>
      <c r="X74" s="106">
        <v>22</v>
      </c>
      <c r="Y74" s="250"/>
      <c r="Z74" s="248"/>
    </row>
    <row r="75" spans="1:26" x14ac:dyDescent="0.25">
      <c r="A75" s="106">
        <v>5</v>
      </c>
      <c r="B75" s="106" t="s">
        <v>106</v>
      </c>
      <c r="C75" s="94" t="s">
        <v>185</v>
      </c>
      <c r="D75" s="95" t="s">
        <v>186</v>
      </c>
      <c r="E75" s="95" t="s">
        <v>15</v>
      </c>
      <c r="F75" s="111">
        <v>4</v>
      </c>
      <c r="G75" s="111">
        <v>2</v>
      </c>
      <c r="H75" s="111">
        <v>0</v>
      </c>
      <c r="I75" s="111">
        <v>0</v>
      </c>
      <c r="J75" s="111">
        <v>4</v>
      </c>
      <c r="K75" s="111">
        <v>3</v>
      </c>
      <c r="L75" s="111">
        <v>4</v>
      </c>
      <c r="M75" s="111">
        <v>1</v>
      </c>
      <c r="N75" s="111">
        <v>2</v>
      </c>
      <c r="O75" s="111">
        <v>1</v>
      </c>
      <c r="P75" s="111">
        <v>0</v>
      </c>
      <c r="Q75" s="111">
        <v>0</v>
      </c>
      <c r="R75" s="111">
        <v>5</v>
      </c>
      <c r="S75" s="111">
        <v>3</v>
      </c>
      <c r="T75" s="111">
        <v>4</v>
      </c>
      <c r="U75" s="111">
        <v>3</v>
      </c>
      <c r="V75" s="106">
        <f t="shared" si="6"/>
        <v>23</v>
      </c>
      <c r="W75" s="106">
        <f t="shared" si="6"/>
        <v>13</v>
      </c>
      <c r="X75" s="106">
        <v>0</v>
      </c>
      <c r="Y75" s="250"/>
      <c r="Z75" s="248"/>
    </row>
    <row r="76" spans="1:26" x14ac:dyDescent="0.25">
      <c r="A76" s="106">
        <v>6</v>
      </c>
      <c r="B76" s="106" t="s">
        <v>106</v>
      </c>
      <c r="C76" s="94" t="s">
        <v>191</v>
      </c>
      <c r="D76" s="95" t="s">
        <v>223</v>
      </c>
      <c r="E76" s="95" t="s">
        <v>15</v>
      </c>
      <c r="F76" s="111">
        <v>1</v>
      </c>
      <c r="G76" s="111">
        <v>1</v>
      </c>
      <c r="H76" s="111">
        <v>4</v>
      </c>
      <c r="I76" s="111">
        <v>3</v>
      </c>
      <c r="J76" s="111">
        <v>2</v>
      </c>
      <c r="K76" s="111">
        <v>2</v>
      </c>
      <c r="L76" s="111">
        <v>3</v>
      </c>
      <c r="M76" s="111">
        <v>1</v>
      </c>
      <c r="N76" s="111">
        <v>3</v>
      </c>
      <c r="O76" s="111">
        <v>1</v>
      </c>
      <c r="P76" s="111">
        <v>2</v>
      </c>
      <c r="Q76" s="111">
        <v>2</v>
      </c>
      <c r="R76" s="111">
        <v>2</v>
      </c>
      <c r="S76" s="111">
        <v>2</v>
      </c>
      <c r="T76" s="111">
        <v>3</v>
      </c>
      <c r="U76" s="111">
        <v>3</v>
      </c>
      <c r="V76" s="106">
        <f t="shared" si="6"/>
        <v>20</v>
      </c>
      <c r="W76" s="106">
        <f t="shared" si="6"/>
        <v>15</v>
      </c>
      <c r="X76" s="106">
        <v>1</v>
      </c>
      <c r="Y76" s="250"/>
      <c r="Z76" s="248"/>
    </row>
    <row r="77" spans="1:26" x14ac:dyDescent="0.25">
      <c r="A77" s="106"/>
      <c r="B77" s="106"/>
      <c r="C77" s="94"/>
      <c r="D77" s="95"/>
      <c r="E77" s="95"/>
      <c r="F77" s="111"/>
      <c r="G77" s="111"/>
      <c r="H77" s="111"/>
      <c r="I77" s="111"/>
      <c r="J77" s="111"/>
      <c r="K77" s="111"/>
      <c r="L77" s="111"/>
      <c r="M77" s="111"/>
      <c r="N77" s="111"/>
      <c r="O77" s="111"/>
      <c r="P77" s="111"/>
      <c r="Q77" s="111"/>
      <c r="R77" s="111"/>
      <c r="S77" s="111"/>
      <c r="T77" s="111"/>
      <c r="U77" s="111"/>
      <c r="V77" s="106"/>
      <c r="W77" s="106"/>
      <c r="X77" s="106"/>
      <c r="Y77" s="250"/>
      <c r="Z77" s="248"/>
    </row>
    <row r="78" spans="1:26" x14ac:dyDescent="0.25">
      <c r="A78" s="106">
        <v>1</v>
      </c>
      <c r="B78" s="106" t="s">
        <v>107</v>
      </c>
      <c r="C78" s="94" t="s">
        <v>712</v>
      </c>
      <c r="D78" s="95" t="s">
        <v>713</v>
      </c>
      <c r="E78" s="95" t="s">
        <v>14</v>
      </c>
      <c r="F78" s="285">
        <v>1</v>
      </c>
      <c r="G78" s="285">
        <v>1</v>
      </c>
      <c r="H78" s="285">
        <v>0</v>
      </c>
      <c r="I78" s="285">
        <v>0</v>
      </c>
      <c r="J78" s="285">
        <v>2</v>
      </c>
      <c r="K78" s="285">
        <v>1</v>
      </c>
      <c r="L78" s="285">
        <v>5</v>
      </c>
      <c r="M78" s="285">
        <v>1</v>
      </c>
      <c r="N78" s="285">
        <v>4</v>
      </c>
      <c r="O78" s="285">
        <v>1</v>
      </c>
      <c r="P78" s="285">
        <v>5</v>
      </c>
      <c r="Q78" s="285">
        <v>3</v>
      </c>
      <c r="R78" s="285">
        <v>6</v>
      </c>
      <c r="S78" s="285">
        <v>4</v>
      </c>
      <c r="T78" s="285">
        <v>5</v>
      </c>
      <c r="U78" s="285">
        <v>4</v>
      </c>
      <c r="V78" s="106">
        <f t="shared" ref="V78:W80" si="7">SUM(F78,H78,J78,L78,N78,P78,R78,T78)</f>
        <v>28</v>
      </c>
      <c r="W78" s="106">
        <f t="shared" si="7"/>
        <v>15</v>
      </c>
      <c r="X78" s="106">
        <v>12</v>
      </c>
      <c r="Y78" s="250"/>
      <c r="Z78" s="248"/>
    </row>
    <row r="79" spans="1:26" x14ac:dyDescent="0.25">
      <c r="A79" s="106">
        <v>2</v>
      </c>
      <c r="B79" s="106" t="s">
        <v>107</v>
      </c>
      <c r="C79" s="94" t="s">
        <v>166</v>
      </c>
      <c r="D79" s="95" t="s">
        <v>723</v>
      </c>
      <c r="E79" s="95" t="s">
        <v>14</v>
      </c>
      <c r="F79" s="111">
        <v>1</v>
      </c>
      <c r="G79" s="111">
        <v>1</v>
      </c>
      <c r="H79" s="111">
        <v>3</v>
      </c>
      <c r="I79" s="111">
        <v>3</v>
      </c>
      <c r="J79" s="111">
        <v>2</v>
      </c>
      <c r="K79" s="111">
        <v>2</v>
      </c>
      <c r="L79" s="111">
        <v>4</v>
      </c>
      <c r="M79" s="111">
        <v>1</v>
      </c>
      <c r="N79" s="111">
        <v>3</v>
      </c>
      <c r="O79" s="111">
        <v>1</v>
      </c>
      <c r="P79" s="111">
        <v>1</v>
      </c>
      <c r="Q79" s="111">
        <v>1</v>
      </c>
      <c r="R79" s="111">
        <v>4</v>
      </c>
      <c r="S79" s="111">
        <v>3</v>
      </c>
      <c r="T79" s="111">
        <v>2</v>
      </c>
      <c r="U79" s="111">
        <v>2</v>
      </c>
      <c r="V79" s="106">
        <f t="shared" si="7"/>
        <v>20</v>
      </c>
      <c r="W79" s="106">
        <f t="shared" si="7"/>
        <v>14</v>
      </c>
      <c r="X79" s="106">
        <v>17</v>
      </c>
      <c r="Y79" s="250"/>
      <c r="Z79" s="248"/>
    </row>
    <row r="80" spans="1:26" x14ac:dyDescent="0.25">
      <c r="A80" s="112">
        <v>3</v>
      </c>
      <c r="B80" s="112" t="s">
        <v>107</v>
      </c>
      <c r="C80" s="92" t="s">
        <v>210</v>
      </c>
      <c r="D80" s="93" t="s">
        <v>211</v>
      </c>
      <c r="E80" s="93" t="s">
        <v>14</v>
      </c>
      <c r="F80" s="287">
        <v>0</v>
      </c>
      <c r="G80" s="287">
        <v>0</v>
      </c>
      <c r="H80" s="287">
        <v>3</v>
      </c>
      <c r="I80" s="287">
        <v>2</v>
      </c>
      <c r="J80" s="287">
        <v>1</v>
      </c>
      <c r="K80" s="287">
        <v>1</v>
      </c>
      <c r="L80" s="287">
        <v>1</v>
      </c>
      <c r="M80" s="287">
        <v>1</v>
      </c>
      <c r="N80" s="287">
        <v>0</v>
      </c>
      <c r="O80" s="287">
        <v>0</v>
      </c>
      <c r="P80" s="287">
        <v>3</v>
      </c>
      <c r="Q80" s="287">
        <v>2</v>
      </c>
      <c r="R80" s="287">
        <v>2</v>
      </c>
      <c r="S80" s="287">
        <v>1</v>
      </c>
      <c r="T80" s="287">
        <v>4</v>
      </c>
      <c r="U80" s="287">
        <v>3</v>
      </c>
      <c r="V80" s="112">
        <f t="shared" si="7"/>
        <v>14</v>
      </c>
      <c r="W80" s="112">
        <f t="shared" si="7"/>
        <v>10</v>
      </c>
      <c r="X80" s="112">
        <v>10</v>
      </c>
      <c r="Y80" s="250"/>
      <c r="Z80" s="248"/>
    </row>
    <row r="81" spans="1:26" x14ac:dyDescent="0.25">
      <c r="A81" s="112"/>
      <c r="B81" s="112"/>
      <c r="C81" s="92"/>
      <c r="D81" s="93"/>
      <c r="E81" s="93"/>
      <c r="F81" s="287"/>
      <c r="G81" s="287"/>
      <c r="H81" s="287"/>
      <c r="I81" s="287"/>
      <c r="J81" s="287"/>
      <c r="K81" s="287"/>
      <c r="L81" s="287"/>
      <c r="M81" s="287"/>
      <c r="N81" s="287"/>
      <c r="O81" s="287"/>
      <c r="P81" s="287"/>
      <c r="Q81" s="287"/>
      <c r="R81" s="287"/>
      <c r="S81" s="287"/>
      <c r="T81" s="287"/>
      <c r="U81" s="287"/>
      <c r="V81" s="112"/>
      <c r="W81" s="112"/>
      <c r="X81" s="112"/>
      <c r="Y81" s="250"/>
      <c r="Z81" s="248"/>
    </row>
    <row r="82" spans="1:26" x14ac:dyDescent="0.25">
      <c r="A82" s="112">
        <v>1</v>
      </c>
      <c r="B82" s="112" t="s">
        <v>668</v>
      </c>
      <c r="C82" s="92" t="s">
        <v>168</v>
      </c>
      <c r="D82" s="93" t="s">
        <v>740</v>
      </c>
      <c r="E82" s="93" t="s">
        <v>15</v>
      </c>
      <c r="F82" s="113">
        <v>2</v>
      </c>
      <c r="G82" s="113">
        <v>2</v>
      </c>
      <c r="H82" s="113">
        <v>4</v>
      </c>
      <c r="I82" s="113">
        <v>2</v>
      </c>
      <c r="J82" s="113">
        <v>3</v>
      </c>
      <c r="K82" s="113">
        <v>2</v>
      </c>
      <c r="L82" s="113">
        <v>6</v>
      </c>
      <c r="M82" s="113">
        <v>1</v>
      </c>
      <c r="N82" s="113">
        <v>4</v>
      </c>
      <c r="O82" s="113">
        <v>2</v>
      </c>
      <c r="P82" s="113">
        <v>2</v>
      </c>
      <c r="Q82" s="113">
        <v>2</v>
      </c>
      <c r="R82" s="113">
        <v>3</v>
      </c>
      <c r="S82" s="113">
        <v>3</v>
      </c>
      <c r="T82" s="113">
        <v>5</v>
      </c>
      <c r="U82" s="113">
        <v>4</v>
      </c>
      <c r="V82" s="112">
        <f>SUM(F82,H82,J82,L82,N82,P82,R82,T82)</f>
        <v>29</v>
      </c>
      <c r="W82" s="112">
        <f>SUM(G82,I82,K82,M82,O82,Q82,S82,U82)</f>
        <v>18</v>
      </c>
      <c r="X82" s="112">
        <v>22</v>
      </c>
      <c r="Y82" s="250"/>
      <c r="Z82" s="248"/>
    </row>
    <row r="83" spans="1:26" x14ac:dyDescent="0.25">
      <c r="A83" s="112"/>
      <c r="B83" s="112"/>
      <c r="C83" s="92"/>
      <c r="D83" s="93"/>
      <c r="E83" s="93"/>
      <c r="F83" s="113"/>
      <c r="G83" s="113"/>
      <c r="H83" s="113"/>
      <c r="I83" s="113"/>
      <c r="J83" s="113"/>
      <c r="K83" s="113"/>
      <c r="L83" s="113"/>
      <c r="M83" s="113"/>
      <c r="N83" s="113"/>
      <c r="O83" s="113"/>
      <c r="P83" s="113"/>
      <c r="Q83" s="113"/>
      <c r="R83" s="113"/>
      <c r="S83" s="113"/>
      <c r="T83" s="113"/>
      <c r="U83" s="113"/>
      <c r="V83" s="112"/>
      <c r="W83" s="112"/>
      <c r="X83" s="112"/>
      <c r="Y83" s="250"/>
      <c r="Z83" s="248"/>
    </row>
    <row r="84" spans="1:26" x14ac:dyDescent="0.25">
      <c r="A84" s="106">
        <v>1</v>
      </c>
      <c r="B84" s="106" t="s">
        <v>108</v>
      </c>
      <c r="C84" s="94" t="s">
        <v>203</v>
      </c>
      <c r="D84" s="95" t="s">
        <v>705</v>
      </c>
      <c r="E84" s="95" t="s">
        <v>16</v>
      </c>
      <c r="F84" s="111">
        <v>6</v>
      </c>
      <c r="G84" s="111">
        <v>3</v>
      </c>
      <c r="H84" s="111">
        <v>6</v>
      </c>
      <c r="I84" s="111">
        <v>4</v>
      </c>
      <c r="J84" s="111">
        <v>6</v>
      </c>
      <c r="K84" s="111">
        <v>4</v>
      </c>
      <c r="L84" s="111">
        <v>6</v>
      </c>
      <c r="M84" s="111">
        <v>1</v>
      </c>
      <c r="N84" s="111">
        <v>6</v>
      </c>
      <c r="O84" s="111">
        <v>2</v>
      </c>
      <c r="P84" s="111">
        <v>6</v>
      </c>
      <c r="Q84" s="111">
        <v>4</v>
      </c>
      <c r="R84" s="111">
        <v>6</v>
      </c>
      <c r="S84" s="111">
        <v>4</v>
      </c>
      <c r="T84" s="111">
        <v>6</v>
      </c>
      <c r="U84" s="111">
        <v>4</v>
      </c>
      <c r="V84" s="106">
        <f t="shared" ref="V84:W92" si="8">SUM(F84,H84,J84,L84,N84,P84,R84,T84)</f>
        <v>48</v>
      </c>
      <c r="W84" s="106">
        <f t="shared" si="8"/>
        <v>26</v>
      </c>
      <c r="X84" s="106">
        <v>44</v>
      </c>
      <c r="Y84" s="250" t="s">
        <v>85</v>
      </c>
      <c r="Z84" s="248"/>
    </row>
    <row r="85" spans="1:26" x14ac:dyDescent="0.25">
      <c r="A85" s="107">
        <v>2</v>
      </c>
      <c r="B85" s="107" t="s">
        <v>108</v>
      </c>
      <c r="C85" s="108" t="s">
        <v>195</v>
      </c>
      <c r="D85" s="109" t="s">
        <v>196</v>
      </c>
      <c r="E85" s="109" t="s">
        <v>14</v>
      </c>
      <c r="F85" s="110">
        <v>6</v>
      </c>
      <c r="G85" s="110">
        <v>3</v>
      </c>
      <c r="H85" s="110">
        <v>6</v>
      </c>
      <c r="I85" s="110">
        <v>4</v>
      </c>
      <c r="J85" s="110">
        <v>4</v>
      </c>
      <c r="K85" s="110">
        <v>3</v>
      </c>
      <c r="L85" s="110">
        <v>6</v>
      </c>
      <c r="M85" s="110">
        <v>1</v>
      </c>
      <c r="N85" s="110">
        <v>6</v>
      </c>
      <c r="O85" s="110">
        <v>2</v>
      </c>
      <c r="P85" s="110">
        <v>6</v>
      </c>
      <c r="Q85" s="110">
        <v>4</v>
      </c>
      <c r="R85" s="110">
        <v>6</v>
      </c>
      <c r="S85" s="110">
        <v>4</v>
      </c>
      <c r="T85" s="110">
        <v>6</v>
      </c>
      <c r="U85" s="110">
        <v>4</v>
      </c>
      <c r="V85" s="107">
        <f t="shared" si="8"/>
        <v>46</v>
      </c>
      <c r="W85" s="107">
        <f t="shared" si="8"/>
        <v>25</v>
      </c>
      <c r="X85" s="107">
        <v>28</v>
      </c>
      <c r="Y85" s="250" t="s">
        <v>73</v>
      </c>
      <c r="Z85" s="248"/>
    </row>
    <row r="86" spans="1:26" x14ac:dyDescent="0.25">
      <c r="A86" s="106">
        <v>3</v>
      </c>
      <c r="B86" s="106" t="s">
        <v>108</v>
      </c>
      <c r="C86" s="94" t="s">
        <v>216</v>
      </c>
      <c r="D86" s="95" t="s">
        <v>217</v>
      </c>
      <c r="E86" s="95" t="s">
        <v>16</v>
      </c>
      <c r="F86" s="111">
        <v>3</v>
      </c>
      <c r="G86" s="111">
        <v>2</v>
      </c>
      <c r="H86" s="111">
        <v>5</v>
      </c>
      <c r="I86" s="111">
        <v>4</v>
      </c>
      <c r="J86" s="111">
        <v>3</v>
      </c>
      <c r="K86" s="111">
        <v>3</v>
      </c>
      <c r="L86" s="111">
        <v>6</v>
      </c>
      <c r="M86" s="111">
        <v>1</v>
      </c>
      <c r="N86" s="111">
        <v>5</v>
      </c>
      <c r="O86" s="111">
        <v>2</v>
      </c>
      <c r="P86" s="111">
        <v>5</v>
      </c>
      <c r="Q86" s="111">
        <v>3</v>
      </c>
      <c r="R86" s="111">
        <v>5</v>
      </c>
      <c r="S86" s="111">
        <v>4</v>
      </c>
      <c r="T86" s="111">
        <v>6</v>
      </c>
      <c r="U86" s="111">
        <v>4</v>
      </c>
      <c r="V86" s="106">
        <f t="shared" si="8"/>
        <v>38</v>
      </c>
      <c r="W86" s="106">
        <f t="shared" si="8"/>
        <v>23</v>
      </c>
      <c r="X86" s="106">
        <v>35</v>
      </c>
      <c r="Y86" s="250" t="s">
        <v>73</v>
      </c>
      <c r="Z86" s="248"/>
    </row>
    <row r="87" spans="1:26" x14ac:dyDescent="0.25">
      <c r="A87" s="106">
        <v>4</v>
      </c>
      <c r="B87" s="106" t="s">
        <v>108</v>
      </c>
      <c r="C87" s="94" t="s">
        <v>187</v>
      </c>
      <c r="D87" s="95" t="s">
        <v>206</v>
      </c>
      <c r="E87" s="95" t="s">
        <v>15</v>
      </c>
      <c r="F87" s="111">
        <v>6</v>
      </c>
      <c r="G87" s="111">
        <v>3</v>
      </c>
      <c r="H87" s="111">
        <v>6</v>
      </c>
      <c r="I87" s="111">
        <v>4</v>
      </c>
      <c r="J87" s="111">
        <v>2</v>
      </c>
      <c r="K87" s="111">
        <v>2</v>
      </c>
      <c r="L87" s="111">
        <v>5</v>
      </c>
      <c r="M87" s="111">
        <v>1</v>
      </c>
      <c r="N87" s="111">
        <v>6</v>
      </c>
      <c r="O87" s="111">
        <v>2</v>
      </c>
      <c r="P87" s="111">
        <v>5</v>
      </c>
      <c r="Q87" s="111">
        <v>4</v>
      </c>
      <c r="R87" s="111">
        <v>3</v>
      </c>
      <c r="S87" s="111">
        <v>1</v>
      </c>
      <c r="T87" s="111">
        <v>5</v>
      </c>
      <c r="U87" s="111">
        <v>3</v>
      </c>
      <c r="V87" s="106">
        <f t="shared" si="8"/>
        <v>38</v>
      </c>
      <c r="W87" s="106">
        <f t="shared" si="8"/>
        <v>20</v>
      </c>
      <c r="X87" s="106">
        <v>20</v>
      </c>
      <c r="Y87" s="250"/>
      <c r="Z87" s="248"/>
    </row>
    <row r="88" spans="1:26" x14ac:dyDescent="0.25">
      <c r="A88" s="106">
        <v>5</v>
      </c>
      <c r="B88" s="106" t="s">
        <v>108</v>
      </c>
      <c r="C88" s="94" t="s">
        <v>183</v>
      </c>
      <c r="D88" s="95" t="s">
        <v>707</v>
      </c>
      <c r="E88" s="95" t="s">
        <v>16</v>
      </c>
      <c r="F88" s="111">
        <v>5</v>
      </c>
      <c r="G88" s="111">
        <v>3</v>
      </c>
      <c r="H88" s="111">
        <v>6</v>
      </c>
      <c r="I88" s="111">
        <v>4</v>
      </c>
      <c r="J88" s="111">
        <v>3</v>
      </c>
      <c r="K88" s="111">
        <v>2</v>
      </c>
      <c r="L88" s="111">
        <v>1</v>
      </c>
      <c r="M88" s="111">
        <v>1</v>
      </c>
      <c r="N88" s="111">
        <v>5</v>
      </c>
      <c r="O88" s="111">
        <v>2</v>
      </c>
      <c r="P88" s="111">
        <v>4</v>
      </c>
      <c r="Q88" s="111">
        <v>3</v>
      </c>
      <c r="R88" s="111">
        <v>5</v>
      </c>
      <c r="S88" s="111">
        <v>3</v>
      </c>
      <c r="T88" s="111">
        <v>5</v>
      </c>
      <c r="U88" s="111">
        <v>4</v>
      </c>
      <c r="V88" s="106">
        <f t="shared" si="8"/>
        <v>34</v>
      </c>
      <c r="W88" s="106">
        <f t="shared" si="8"/>
        <v>22</v>
      </c>
      <c r="X88" s="106">
        <v>23</v>
      </c>
      <c r="Y88" s="250"/>
      <c r="Z88" s="248"/>
    </row>
    <row r="89" spans="1:26" x14ac:dyDescent="0.25">
      <c r="A89" s="106">
        <v>6</v>
      </c>
      <c r="B89" s="106" t="s">
        <v>108</v>
      </c>
      <c r="C89" s="94" t="s">
        <v>194</v>
      </c>
      <c r="D89" s="95" t="s">
        <v>703</v>
      </c>
      <c r="E89" s="95" t="s">
        <v>15</v>
      </c>
      <c r="F89" s="111">
        <v>1</v>
      </c>
      <c r="G89" s="111">
        <v>1</v>
      </c>
      <c r="H89" s="111">
        <v>4</v>
      </c>
      <c r="I89" s="111">
        <v>3</v>
      </c>
      <c r="J89" s="111">
        <v>5</v>
      </c>
      <c r="K89" s="111">
        <v>3</v>
      </c>
      <c r="L89" s="111">
        <v>6</v>
      </c>
      <c r="M89" s="111">
        <v>1</v>
      </c>
      <c r="N89" s="111">
        <v>6</v>
      </c>
      <c r="O89" s="111">
        <v>2</v>
      </c>
      <c r="P89" s="111">
        <v>5</v>
      </c>
      <c r="Q89" s="111">
        <v>4</v>
      </c>
      <c r="R89" s="111">
        <v>2</v>
      </c>
      <c r="S89" s="111">
        <v>2</v>
      </c>
      <c r="T89" s="111">
        <v>5</v>
      </c>
      <c r="U89" s="111">
        <v>4</v>
      </c>
      <c r="V89" s="106">
        <f t="shared" si="8"/>
        <v>34</v>
      </c>
      <c r="W89" s="106">
        <f t="shared" si="8"/>
        <v>20</v>
      </c>
      <c r="X89" s="106">
        <v>20</v>
      </c>
      <c r="Y89" s="250"/>
      <c r="Z89" s="248"/>
    </row>
    <row r="90" spans="1:26" x14ac:dyDescent="0.25">
      <c r="A90" s="106">
        <v>7</v>
      </c>
      <c r="B90" s="106" t="s">
        <v>108</v>
      </c>
      <c r="C90" s="94" t="s">
        <v>170</v>
      </c>
      <c r="D90" s="95" t="s">
        <v>206</v>
      </c>
      <c r="E90" s="95" t="s">
        <v>20</v>
      </c>
      <c r="F90" s="285">
        <v>4</v>
      </c>
      <c r="G90" s="285">
        <v>3</v>
      </c>
      <c r="H90" s="285">
        <v>5</v>
      </c>
      <c r="I90" s="285">
        <v>4</v>
      </c>
      <c r="J90" s="285">
        <v>3</v>
      </c>
      <c r="K90" s="285">
        <v>2</v>
      </c>
      <c r="L90" s="285">
        <v>6</v>
      </c>
      <c r="M90" s="285">
        <v>1</v>
      </c>
      <c r="N90" s="285">
        <v>4</v>
      </c>
      <c r="O90" s="285">
        <v>1</v>
      </c>
      <c r="P90" s="285">
        <v>3</v>
      </c>
      <c r="Q90" s="285">
        <v>2</v>
      </c>
      <c r="R90" s="285">
        <v>6</v>
      </c>
      <c r="S90" s="285">
        <v>4</v>
      </c>
      <c r="T90" s="285">
        <v>3</v>
      </c>
      <c r="U90" s="285">
        <v>2</v>
      </c>
      <c r="V90" s="106">
        <f t="shared" si="8"/>
        <v>34</v>
      </c>
      <c r="W90" s="106">
        <f t="shared" si="8"/>
        <v>19</v>
      </c>
      <c r="X90" s="106">
        <v>27</v>
      </c>
      <c r="Y90" s="250"/>
      <c r="Z90" s="248"/>
    </row>
    <row r="91" spans="1:26" x14ac:dyDescent="0.25">
      <c r="A91" s="106">
        <v>8</v>
      </c>
      <c r="B91" s="106" t="s">
        <v>108</v>
      </c>
      <c r="C91" s="94" t="s">
        <v>203</v>
      </c>
      <c r="D91" s="95" t="s">
        <v>706</v>
      </c>
      <c r="E91" s="95" t="s">
        <v>15</v>
      </c>
      <c r="F91" s="111">
        <v>6</v>
      </c>
      <c r="G91" s="111">
        <v>3</v>
      </c>
      <c r="H91" s="111">
        <v>5</v>
      </c>
      <c r="I91" s="111">
        <v>4</v>
      </c>
      <c r="J91" s="111">
        <v>2</v>
      </c>
      <c r="K91" s="111">
        <v>2</v>
      </c>
      <c r="L91" s="111">
        <v>3</v>
      </c>
      <c r="M91" s="111">
        <v>1</v>
      </c>
      <c r="N91" s="111">
        <v>4</v>
      </c>
      <c r="O91" s="111">
        <v>1</v>
      </c>
      <c r="P91" s="111">
        <v>5</v>
      </c>
      <c r="Q91" s="111">
        <v>4</v>
      </c>
      <c r="R91" s="111">
        <v>3</v>
      </c>
      <c r="S91" s="111">
        <v>3</v>
      </c>
      <c r="T91" s="111">
        <v>5</v>
      </c>
      <c r="U91" s="111">
        <v>4</v>
      </c>
      <c r="V91" s="106">
        <f t="shared" si="8"/>
        <v>33</v>
      </c>
      <c r="W91" s="106">
        <f t="shared" si="8"/>
        <v>22</v>
      </c>
      <c r="X91" s="106">
        <v>19</v>
      </c>
      <c r="Y91" s="250"/>
      <c r="Z91" s="248"/>
    </row>
    <row r="92" spans="1:26" x14ac:dyDescent="0.25">
      <c r="A92" s="106">
        <v>9</v>
      </c>
      <c r="B92" s="106" t="s">
        <v>108</v>
      </c>
      <c r="C92" s="94" t="s">
        <v>202</v>
      </c>
      <c r="D92" s="95" t="s">
        <v>188</v>
      </c>
      <c r="E92" s="95" t="s">
        <v>15</v>
      </c>
      <c r="F92" s="111">
        <v>3</v>
      </c>
      <c r="G92" s="111">
        <v>2</v>
      </c>
      <c r="H92" s="111">
        <v>5</v>
      </c>
      <c r="I92" s="111">
        <v>3</v>
      </c>
      <c r="J92" s="111">
        <v>1</v>
      </c>
      <c r="K92" s="111">
        <v>1</v>
      </c>
      <c r="L92" s="111">
        <v>0</v>
      </c>
      <c r="M92" s="111">
        <v>0</v>
      </c>
      <c r="N92" s="111">
        <v>4</v>
      </c>
      <c r="O92" s="111">
        <v>1</v>
      </c>
      <c r="P92" s="111">
        <v>5</v>
      </c>
      <c r="Q92" s="111">
        <v>4</v>
      </c>
      <c r="R92" s="111">
        <v>1</v>
      </c>
      <c r="S92" s="111">
        <v>1</v>
      </c>
      <c r="T92" s="111">
        <v>2</v>
      </c>
      <c r="U92" s="111">
        <v>2</v>
      </c>
      <c r="V92" s="106">
        <f t="shared" si="8"/>
        <v>21</v>
      </c>
      <c r="W92" s="106">
        <f t="shared" si="8"/>
        <v>14</v>
      </c>
      <c r="X92" s="106">
        <v>14</v>
      </c>
      <c r="Y92" s="250"/>
      <c r="Z92" s="248"/>
    </row>
    <row r="93" spans="1:26" x14ac:dyDescent="0.25">
      <c r="A93" s="106"/>
      <c r="B93" s="106"/>
      <c r="C93" s="94"/>
      <c r="D93" s="95"/>
      <c r="E93" s="95"/>
      <c r="F93" s="111"/>
      <c r="G93" s="111"/>
      <c r="H93" s="111"/>
      <c r="I93" s="111"/>
      <c r="J93" s="111"/>
      <c r="K93" s="111"/>
      <c r="L93" s="111"/>
      <c r="M93" s="111"/>
      <c r="N93" s="111"/>
      <c r="O93" s="111"/>
      <c r="P93" s="111"/>
      <c r="Q93" s="111"/>
      <c r="R93" s="111"/>
      <c r="S93" s="111"/>
      <c r="T93" s="111"/>
      <c r="U93" s="111"/>
      <c r="V93" s="106"/>
      <c r="W93" s="106"/>
      <c r="X93" s="106"/>
      <c r="Y93" s="250"/>
      <c r="Z93" s="248"/>
    </row>
    <row r="94" spans="1:26" x14ac:dyDescent="0.25">
      <c r="A94" s="106">
        <v>1</v>
      </c>
      <c r="B94" s="106" t="s">
        <v>109</v>
      </c>
      <c r="C94" s="94" t="s">
        <v>173</v>
      </c>
      <c r="D94" s="95" t="s">
        <v>741</v>
      </c>
      <c r="E94" s="95" t="s">
        <v>16</v>
      </c>
      <c r="F94" s="111">
        <v>6</v>
      </c>
      <c r="G94" s="111">
        <v>3</v>
      </c>
      <c r="H94" s="111">
        <v>6</v>
      </c>
      <c r="I94" s="111">
        <v>4</v>
      </c>
      <c r="J94" s="111">
        <v>4</v>
      </c>
      <c r="K94" s="111">
        <v>3</v>
      </c>
      <c r="L94" s="111">
        <v>5</v>
      </c>
      <c r="M94" s="111">
        <v>1</v>
      </c>
      <c r="N94" s="111">
        <v>3</v>
      </c>
      <c r="O94" s="111">
        <v>1</v>
      </c>
      <c r="P94" s="111">
        <v>6</v>
      </c>
      <c r="Q94" s="111">
        <v>4</v>
      </c>
      <c r="R94" s="111">
        <v>5</v>
      </c>
      <c r="S94" s="111">
        <v>3</v>
      </c>
      <c r="T94" s="111">
        <v>6</v>
      </c>
      <c r="U94" s="111">
        <v>4</v>
      </c>
      <c r="V94" s="106">
        <f t="shared" ref="V94:W99" si="9">SUM(F94,H94,J94,L94,N94,P94,R94,T94)</f>
        <v>41</v>
      </c>
      <c r="W94" s="106">
        <f t="shared" si="9"/>
        <v>23</v>
      </c>
      <c r="X94" s="106">
        <v>22</v>
      </c>
      <c r="Y94" s="250" t="s">
        <v>73</v>
      </c>
      <c r="Z94" s="248"/>
    </row>
    <row r="95" spans="1:26" x14ac:dyDescent="0.25">
      <c r="A95" s="106">
        <v>2</v>
      </c>
      <c r="B95" s="106" t="s">
        <v>109</v>
      </c>
      <c r="C95" s="94" t="s">
        <v>170</v>
      </c>
      <c r="D95" s="95" t="s">
        <v>171</v>
      </c>
      <c r="E95" s="95" t="s">
        <v>15</v>
      </c>
      <c r="F95" s="111">
        <v>5</v>
      </c>
      <c r="G95" s="111">
        <v>3</v>
      </c>
      <c r="H95" s="111">
        <v>6</v>
      </c>
      <c r="I95" s="111">
        <v>4</v>
      </c>
      <c r="J95" s="111">
        <v>1</v>
      </c>
      <c r="K95" s="111">
        <v>1</v>
      </c>
      <c r="L95" s="111">
        <v>6</v>
      </c>
      <c r="M95" s="111">
        <v>1</v>
      </c>
      <c r="N95" s="111">
        <v>3</v>
      </c>
      <c r="O95" s="111">
        <v>1</v>
      </c>
      <c r="P95" s="111">
        <v>6</v>
      </c>
      <c r="Q95" s="111">
        <v>4</v>
      </c>
      <c r="R95" s="111">
        <v>3</v>
      </c>
      <c r="S95" s="111">
        <v>2</v>
      </c>
      <c r="T95" s="111">
        <v>5</v>
      </c>
      <c r="U95" s="111">
        <v>3</v>
      </c>
      <c r="V95" s="106">
        <f t="shared" si="9"/>
        <v>35</v>
      </c>
      <c r="W95" s="106">
        <f t="shared" si="9"/>
        <v>19</v>
      </c>
      <c r="X95" s="106">
        <v>26</v>
      </c>
      <c r="Y95" s="250" t="s">
        <v>73</v>
      </c>
      <c r="Z95" s="248"/>
    </row>
    <row r="96" spans="1:26" x14ac:dyDescent="0.25">
      <c r="A96" s="106">
        <v>3</v>
      </c>
      <c r="B96" s="106" t="s">
        <v>109</v>
      </c>
      <c r="C96" s="94" t="s">
        <v>168</v>
      </c>
      <c r="D96" s="95" t="s">
        <v>742</v>
      </c>
      <c r="E96" s="95" t="s">
        <v>13</v>
      </c>
      <c r="F96" s="111">
        <v>6</v>
      </c>
      <c r="G96" s="111">
        <v>3</v>
      </c>
      <c r="H96" s="111">
        <v>2</v>
      </c>
      <c r="I96" s="111">
        <v>1</v>
      </c>
      <c r="J96" s="111">
        <v>2</v>
      </c>
      <c r="K96" s="111">
        <v>2</v>
      </c>
      <c r="L96" s="111">
        <v>4</v>
      </c>
      <c r="M96" s="111">
        <v>1</v>
      </c>
      <c r="N96" s="111">
        <v>1</v>
      </c>
      <c r="O96" s="111">
        <v>1</v>
      </c>
      <c r="P96" s="111">
        <v>5</v>
      </c>
      <c r="Q96" s="111">
        <v>3</v>
      </c>
      <c r="R96" s="111">
        <v>6</v>
      </c>
      <c r="S96" s="111">
        <v>4</v>
      </c>
      <c r="T96" s="111">
        <v>5</v>
      </c>
      <c r="U96" s="111">
        <v>4</v>
      </c>
      <c r="V96" s="106">
        <f t="shared" si="9"/>
        <v>31</v>
      </c>
      <c r="W96" s="106">
        <f t="shared" si="9"/>
        <v>19</v>
      </c>
      <c r="X96" s="106">
        <v>12</v>
      </c>
      <c r="Y96" s="250"/>
      <c r="Z96" s="248"/>
    </row>
    <row r="97" spans="1:26" x14ac:dyDescent="0.25">
      <c r="A97" s="106">
        <v>4</v>
      </c>
      <c r="B97" s="106" t="s">
        <v>109</v>
      </c>
      <c r="C97" s="94" t="s">
        <v>165</v>
      </c>
      <c r="D97" s="95" t="s">
        <v>711</v>
      </c>
      <c r="E97" s="95" t="s">
        <v>16</v>
      </c>
      <c r="F97" s="111">
        <v>3</v>
      </c>
      <c r="G97" s="111">
        <v>2</v>
      </c>
      <c r="H97" s="111">
        <v>1</v>
      </c>
      <c r="I97" s="111">
        <v>1</v>
      </c>
      <c r="J97" s="111">
        <v>1</v>
      </c>
      <c r="K97" s="111">
        <v>1</v>
      </c>
      <c r="L97" s="111">
        <v>5</v>
      </c>
      <c r="M97" s="111">
        <v>1</v>
      </c>
      <c r="N97" s="111">
        <v>3</v>
      </c>
      <c r="O97" s="111">
        <v>1</v>
      </c>
      <c r="P97" s="111">
        <v>2</v>
      </c>
      <c r="Q97" s="111">
        <v>2</v>
      </c>
      <c r="R97" s="111">
        <v>3</v>
      </c>
      <c r="S97" s="111">
        <v>3</v>
      </c>
      <c r="T97" s="111">
        <v>4</v>
      </c>
      <c r="U97" s="111">
        <v>4</v>
      </c>
      <c r="V97" s="106">
        <f t="shared" si="9"/>
        <v>22</v>
      </c>
      <c r="W97" s="106">
        <f t="shared" si="9"/>
        <v>15</v>
      </c>
      <c r="X97" s="106">
        <v>10</v>
      </c>
      <c r="Y97" s="250"/>
      <c r="Z97" s="248"/>
    </row>
    <row r="98" spans="1:26" x14ac:dyDescent="0.25">
      <c r="A98" s="106"/>
      <c r="B98" s="106"/>
      <c r="C98" s="94"/>
      <c r="D98" s="95"/>
      <c r="E98" s="95"/>
      <c r="F98" s="111"/>
      <c r="G98" s="111"/>
      <c r="H98" s="111"/>
      <c r="I98" s="111"/>
      <c r="J98" s="111"/>
      <c r="K98" s="111"/>
      <c r="L98" s="111"/>
      <c r="M98" s="111"/>
      <c r="N98" s="111"/>
      <c r="O98" s="111"/>
      <c r="P98" s="111"/>
      <c r="Q98" s="111"/>
      <c r="R98" s="111"/>
      <c r="S98" s="111"/>
      <c r="T98" s="111"/>
      <c r="U98" s="111"/>
      <c r="V98" s="106"/>
      <c r="W98" s="106"/>
      <c r="X98" s="106"/>
      <c r="Y98" s="250"/>
      <c r="Z98" s="248"/>
    </row>
    <row r="99" spans="1:26" x14ac:dyDescent="0.25">
      <c r="A99" s="106">
        <v>1</v>
      </c>
      <c r="B99" s="106" t="s">
        <v>110</v>
      </c>
      <c r="C99" s="94" t="s">
        <v>207</v>
      </c>
      <c r="D99" s="95" t="s">
        <v>172</v>
      </c>
      <c r="E99" s="95" t="s">
        <v>15</v>
      </c>
      <c r="F99" s="111">
        <v>4</v>
      </c>
      <c r="G99" s="111">
        <v>3</v>
      </c>
      <c r="H99" s="111">
        <v>5</v>
      </c>
      <c r="I99" s="111">
        <v>4</v>
      </c>
      <c r="J99" s="111">
        <v>3</v>
      </c>
      <c r="K99" s="111">
        <v>3</v>
      </c>
      <c r="L99" s="111">
        <v>4</v>
      </c>
      <c r="M99" s="111">
        <v>1</v>
      </c>
      <c r="N99" s="111">
        <v>5</v>
      </c>
      <c r="O99" s="111">
        <v>2</v>
      </c>
      <c r="P99" s="111">
        <v>4</v>
      </c>
      <c r="Q99" s="111">
        <v>3</v>
      </c>
      <c r="R99" s="111">
        <v>5</v>
      </c>
      <c r="S99" s="111">
        <v>4</v>
      </c>
      <c r="T99" s="111">
        <v>5</v>
      </c>
      <c r="U99" s="111">
        <v>4</v>
      </c>
      <c r="V99" s="106">
        <f t="shared" si="9"/>
        <v>35</v>
      </c>
      <c r="W99" s="106">
        <f t="shared" si="9"/>
        <v>24</v>
      </c>
      <c r="X99" s="106">
        <v>20</v>
      </c>
      <c r="Y99" s="250" t="s">
        <v>73</v>
      </c>
      <c r="Z99" s="248"/>
    </row>
    <row r="100" spans="1:26" x14ac:dyDescent="0.25">
      <c r="A100" s="106">
        <v>2</v>
      </c>
      <c r="B100" s="106" t="s">
        <v>110</v>
      </c>
      <c r="C100" s="94" t="s">
        <v>714</v>
      </c>
      <c r="D100" s="95" t="s">
        <v>715</v>
      </c>
      <c r="E100" s="95" t="s">
        <v>15</v>
      </c>
      <c r="F100" s="285">
        <v>2</v>
      </c>
      <c r="G100" s="285">
        <v>1</v>
      </c>
      <c r="H100" s="285">
        <v>6</v>
      </c>
      <c r="I100" s="285">
        <v>4</v>
      </c>
      <c r="J100" s="285">
        <v>6</v>
      </c>
      <c r="K100" s="285">
        <v>4</v>
      </c>
      <c r="L100" s="285">
        <v>5</v>
      </c>
      <c r="M100" s="285">
        <v>1</v>
      </c>
      <c r="N100" s="285">
        <v>5</v>
      </c>
      <c r="O100" s="285">
        <v>2</v>
      </c>
      <c r="P100" s="285">
        <v>4</v>
      </c>
      <c r="Q100" s="285">
        <v>4</v>
      </c>
      <c r="R100" s="285">
        <v>3</v>
      </c>
      <c r="S100" s="285">
        <v>2</v>
      </c>
      <c r="T100" s="285">
        <v>3</v>
      </c>
      <c r="U100" s="285">
        <v>3</v>
      </c>
      <c r="V100" s="106">
        <f>SUM(F100,H100,J100,L100,N100,P100,R100,T100)</f>
        <v>34</v>
      </c>
      <c r="W100" s="106">
        <f>SUM(G100,I100,K100,M100,O100,Q100,S100,U100)</f>
        <v>21</v>
      </c>
      <c r="X100" s="106">
        <v>17</v>
      </c>
      <c r="Y100" s="252"/>
      <c r="Z100" s="248"/>
    </row>
    <row r="101" spans="1:26" x14ac:dyDescent="0.25">
      <c r="A101" s="106">
        <v>3</v>
      </c>
      <c r="B101" s="106" t="s">
        <v>110</v>
      </c>
      <c r="C101" s="94" t="s">
        <v>729</v>
      </c>
      <c r="D101" s="95" t="s">
        <v>730</v>
      </c>
      <c r="E101" s="95" t="s">
        <v>15</v>
      </c>
      <c r="F101" s="285">
        <v>4</v>
      </c>
      <c r="G101" s="285">
        <v>3</v>
      </c>
      <c r="H101" s="285">
        <v>3</v>
      </c>
      <c r="I101" s="285">
        <v>2</v>
      </c>
      <c r="J101" s="285">
        <v>1</v>
      </c>
      <c r="K101" s="285">
        <v>1</v>
      </c>
      <c r="L101" s="285">
        <v>0</v>
      </c>
      <c r="M101" s="285">
        <v>0</v>
      </c>
      <c r="N101" s="285">
        <v>2</v>
      </c>
      <c r="O101" s="285">
        <v>2</v>
      </c>
      <c r="P101" s="285">
        <v>1</v>
      </c>
      <c r="Q101" s="285">
        <v>1</v>
      </c>
      <c r="R101" s="285">
        <v>1</v>
      </c>
      <c r="S101" s="285">
        <v>1</v>
      </c>
      <c r="T101" s="285">
        <v>0</v>
      </c>
      <c r="U101" s="285">
        <v>0</v>
      </c>
      <c r="V101" s="106">
        <f>SUM(F101,H101,J101,L101,N101,P101,R101,T101)</f>
        <v>12</v>
      </c>
      <c r="W101" s="106">
        <f>SUM(G101,I101,K101,M101,O101,Q101,S101,U101)</f>
        <v>10</v>
      </c>
      <c r="X101" s="106">
        <v>8</v>
      </c>
      <c r="Y101" s="252"/>
      <c r="Z101" s="248"/>
    </row>
    <row r="102" spans="1:26" x14ac:dyDescent="0.25">
      <c r="A102" s="252"/>
      <c r="B102" s="252"/>
      <c r="C102" s="96"/>
      <c r="D102" s="97"/>
      <c r="E102" s="97"/>
      <c r="F102" s="118"/>
      <c r="G102" s="118"/>
      <c r="H102" s="118"/>
      <c r="I102" s="118"/>
      <c r="J102" s="118"/>
      <c r="K102" s="118"/>
      <c r="L102" s="118"/>
      <c r="M102" s="118"/>
      <c r="N102" s="118"/>
      <c r="O102" s="118"/>
      <c r="P102" s="118"/>
      <c r="Q102" s="118"/>
      <c r="R102" s="118"/>
      <c r="S102" s="118"/>
      <c r="T102" s="118"/>
      <c r="U102" s="118"/>
      <c r="V102" s="97"/>
      <c r="W102" s="97"/>
      <c r="X102" s="252"/>
      <c r="Y102" s="250"/>
      <c r="Z102" s="248"/>
    </row>
    <row r="103" spans="1:26" x14ac:dyDescent="0.25">
      <c r="A103" s="252"/>
      <c r="B103" s="248"/>
      <c r="C103" s="248"/>
      <c r="D103" s="102" t="s">
        <v>744</v>
      </c>
      <c r="E103" s="248"/>
      <c r="F103" s="248"/>
      <c r="G103" s="289"/>
      <c r="H103" s="90"/>
      <c r="I103" s="248"/>
      <c r="J103" s="248"/>
      <c r="K103" s="248"/>
      <c r="L103" s="248"/>
      <c r="M103" s="248"/>
      <c r="N103" s="118"/>
      <c r="O103" s="118"/>
      <c r="P103" s="118"/>
      <c r="Q103" s="118"/>
      <c r="R103" s="118"/>
      <c r="S103" s="118"/>
      <c r="T103" s="118"/>
      <c r="U103" s="118"/>
      <c r="V103" s="97"/>
      <c r="W103" s="97"/>
      <c r="X103" s="252"/>
      <c r="Y103" s="250"/>
      <c r="Z103" s="248"/>
    </row>
    <row r="104" spans="1:26" x14ac:dyDescent="0.25">
      <c r="A104" s="252"/>
      <c r="B104" s="248"/>
      <c r="C104" s="248"/>
      <c r="D104" s="248"/>
      <c r="E104" s="248"/>
      <c r="F104" s="248"/>
      <c r="G104" s="289"/>
      <c r="H104" s="90"/>
      <c r="I104" s="248"/>
      <c r="J104" s="248"/>
      <c r="K104" s="248"/>
      <c r="L104" s="248"/>
      <c r="M104" s="248"/>
      <c r="N104" s="118"/>
      <c r="O104" s="118"/>
      <c r="P104" s="118"/>
      <c r="Q104" s="118"/>
      <c r="R104" s="118"/>
      <c r="S104" s="118"/>
      <c r="T104" s="118"/>
      <c r="U104" s="118"/>
      <c r="V104" s="97"/>
      <c r="W104" s="97"/>
      <c r="X104" s="252"/>
      <c r="Y104" s="250"/>
      <c r="Z104" s="248"/>
    </row>
    <row r="105" spans="1:26" x14ac:dyDescent="0.25">
      <c r="A105" s="252"/>
      <c r="B105" s="250">
        <v>1</v>
      </c>
      <c r="C105" s="102" t="s">
        <v>72</v>
      </c>
      <c r="D105" s="102"/>
      <c r="E105" s="248"/>
      <c r="F105" s="248"/>
      <c r="G105" s="289"/>
      <c r="H105" s="90"/>
      <c r="I105" s="248"/>
      <c r="J105" s="248"/>
      <c r="K105" s="248"/>
      <c r="L105" s="248"/>
      <c r="M105" s="248"/>
      <c r="N105" s="118"/>
      <c r="O105" s="118"/>
      <c r="P105" s="118"/>
      <c r="Q105" s="118"/>
      <c r="R105" s="118"/>
      <c r="S105" s="118"/>
      <c r="T105" s="118"/>
      <c r="U105" s="118"/>
      <c r="V105" s="97"/>
      <c r="W105" s="97"/>
      <c r="X105" s="252"/>
      <c r="Y105" s="250"/>
      <c r="Z105" s="248"/>
    </row>
    <row r="106" spans="1:26" x14ac:dyDescent="0.25">
      <c r="A106" s="252"/>
      <c r="B106" s="102"/>
      <c r="C106" s="96" t="s">
        <v>168</v>
      </c>
      <c r="D106" s="97" t="s">
        <v>169</v>
      </c>
      <c r="E106" s="248">
        <v>42</v>
      </c>
      <c r="F106" s="248">
        <v>25</v>
      </c>
      <c r="G106" s="289"/>
      <c r="H106" s="90"/>
      <c r="I106" s="102"/>
      <c r="J106" s="102"/>
      <c r="K106" s="102"/>
      <c r="L106" s="248"/>
      <c r="M106" s="248"/>
      <c r="N106" s="118"/>
      <c r="O106" s="118"/>
      <c r="P106" s="118"/>
      <c r="Q106" s="118"/>
      <c r="R106" s="118"/>
      <c r="S106" s="118"/>
      <c r="T106" s="118"/>
      <c r="U106" s="118"/>
      <c r="V106" s="97"/>
      <c r="W106" s="97"/>
      <c r="X106" s="252"/>
      <c r="Y106" s="250"/>
      <c r="Z106" s="248"/>
    </row>
    <row r="107" spans="1:26" x14ac:dyDescent="0.25">
      <c r="A107" s="252"/>
      <c r="B107" s="102"/>
      <c r="C107" s="96" t="s">
        <v>180</v>
      </c>
      <c r="D107" s="97" t="s">
        <v>181</v>
      </c>
      <c r="E107" s="248">
        <v>41</v>
      </c>
      <c r="F107" s="248">
        <v>24</v>
      </c>
      <c r="G107" s="290">
        <v>83</v>
      </c>
      <c r="H107" s="103">
        <v>49</v>
      </c>
      <c r="I107" s="102"/>
      <c r="J107" s="102"/>
      <c r="K107" s="102"/>
      <c r="L107" s="248"/>
      <c r="M107" s="248"/>
      <c r="N107" s="118"/>
      <c r="O107" s="118"/>
      <c r="P107" s="118"/>
      <c r="Q107" s="118"/>
      <c r="R107" s="118"/>
      <c r="S107" s="118"/>
      <c r="T107" s="118"/>
      <c r="U107" s="118"/>
      <c r="V107" s="97"/>
      <c r="W107" s="97"/>
      <c r="X107" s="252"/>
      <c r="Y107" s="250"/>
      <c r="Z107" s="248"/>
    </row>
    <row r="108" spans="1:26" x14ac:dyDescent="0.25">
      <c r="A108" s="252"/>
      <c r="B108" s="102"/>
      <c r="C108" s="248"/>
      <c r="D108" s="248"/>
      <c r="E108" s="102"/>
      <c r="F108" s="103"/>
      <c r="G108" s="289"/>
      <c r="H108" s="90"/>
      <c r="I108" s="248"/>
      <c r="J108" s="248"/>
      <c r="K108" s="248"/>
      <c r="L108" s="248"/>
      <c r="M108" s="248"/>
      <c r="N108" s="118"/>
      <c r="O108" s="118"/>
      <c r="P108" s="118"/>
      <c r="Q108" s="118"/>
      <c r="R108" s="118"/>
      <c r="S108" s="118"/>
      <c r="T108" s="118"/>
      <c r="U108" s="118"/>
      <c r="V108" s="97"/>
      <c r="W108" s="97"/>
      <c r="X108" s="252"/>
      <c r="Y108" s="250"/>
      <c r="Z108" s="248"/>
    </row>
    <row r="109" spans="1:26" x14ac:dyDescent="0.25">
      <c r="A109" s="97"/>
      <c r="B109" s="250">
        <v>2</v>
      </c>
      <c r="C109" s="102" t="s">
        <v>76</v>
      </c>
      <c r="D109" s="102"/>
      <c r="E109" s="248"/>
      <c r="F109" s="248"/>
      <c r="G109" s="289"/>
      <c r="H109" s="90"/>
      <c r="I109" s="248"/>
      <c r="J109" s="248"/>
      <c r="K109" s="248"/>
      <c r="L109" s="248"/>
      <c r="M109" s="248"/>
      <c r="N109" s="87"/>
      <c r="O109" s="87"/>
      <c r="P109" s="87"/>
      <c r="Q109" s="87"/>
      <c r="R109" s="87"/>
      <c r="S109" s="87"/>
      <c r="T109" s="87"/>
      <c r="U109" s="87"/>
      <c r="V109" s="97"/>
      <c r="W109" s="97"/>
      <c r="X109" s="97"/>
      <c r="Y109" s="250"/>
      <c r="Z109" s="248"/>
    </row>
    <row r="110" spans="1:26" x14ac:dyDescent="0.25">
      <c r="A110" s="97"/>
      <c r="B110" s="248"/>
      <c r="C110" s="96" t="s">
        <v>175</v>
      </c>
      <c r="D110" s="97" t="s">
        <v>745</v>
      </c>
      <c r="E110" s="87">
        <v>41</v>
      </c>
      <c r="F110" s="87">
        <v>24</v>
      </c>
      <c r="G110" s="290"/>
      <c r="H110" s="103"/>
      <c r="I110" s="248"/>
      <c r="J110" s="248"/>
      <c r="K110" s="248"/>
      <c r="L110" s="248"/>
      <c r="M110" s="248"/>
      <c r="N110" s="87"/>
      <c r="O110" s="87"/>
      <c r="P110" s="87"/>
      <c r="Q110" s="87"/>
      <c r="R110" s="87"/>
      <c r="S110" s="87"/>
      <c r="T110" s="87"/>
      <c r="U110" s="87"/>
      <c r="V110" s="97"/>
      <c r="W110" s="97"/>
      <c r="X110" s="97"/>
      <c r="Y110" s="250"/>
      <c r="Z110" s="248"/>
    </row>
    <row r="111" spans="1:26" x14ac:dyDescent="0.25">
      <c r="A111" s="97"/>
      <c r="B111" s="248"/>
      <c r="C111" s="96" t="s">
        <v>170</v>
      </c>
      <c r="D111" s="97" t="s">
        <v>171</v>
      </c>
      <c r="E111" s="87">
        <v>32</v>
      </c>
      <c r="F111" s="87">
        <v>20</v>
      </c>
      <c r="G111" s="290">
        <v>73</v>
      </c>
      <c r="H111" s="103">
        <v>44</v>
      </c>
      <c r="I111" s="248"/>
      <c r="J111" s="248"/>
      <c r="K111" s="248"/>
      <c r="L111" s="248"/>
      <c r="M111" s="248"/>
      <c r="N111" s="87"/>
      <c r="O111" s="87"/>
      <c r="P111" s="87"/>
      <c r="Q111" s="87"/>
      <c r="R111" s="87"/>
      <c r="S111" s="87"/>
      <c r="T111" s="87"/>
      <c r="U111" s="87"/>
      <c r="V111" s="97"/>
      <c r="W111" s="97"/>
      <c r="X111" s="97"/>
      <c r="Y111" s="250"/>
      <c r="Z111" s="248"/>
    </row>
    <row r="112" spans="1:26" x14ac:dyDescent="0.25">
      <c r="A112" s="97"/>
      <c r="B112" s="248"/>
      <c r="C112" s="96"/>
      <c r="D112" s="97"/>
      <c r="E112" s="87"/>
      <c r="F112" s="87"/>
      <c r="G112" s="290"/>
      <c r="H112" s="103"/>
      <c r="I112" s="248"/>
      <c r="J112" s="248"/>
      <c r="K112" s="248"/>
      <c r="L112" s="248"/>
      <c r="M112" s="248"/>
      <c r="N112" s="118"/>
      <c r="O112" s="118"/>
      <c r="P112" s="118"/>
      <c r="Q112" s="118"/>
      <c r="R112" s="118"/>
      <c r="S112" s="118"/>
      <c r="T112" s="118"/>
      <c r="U112" s="118"/>
      <c r="V112" s="252"/>
      <c r="W112" s="252"/>
      <c r="X112" s="252"/>
      <c r="Y112" s="250"/>
      <c r="Z112" s="248"/>
    </row>
    <row r="113" spans="1:26" x14ac:dyDescent="0.25">
      <c r="A113" s="97"/>
      <c r="B113" s="250">
        <v>3</v>
      </c>
      <c r="C113" s="102" t="s">
        <v>50</v>
      </c>
      <c r="D113" s="102"/>
      <c r="E113" s="248"/>
      <c r="F113" s="248"/>
      <c r="G113" s="289"/>
      <c r="H113" s="90"/>
      <c r="I113" s="248"/>
      <c r="J113" s="248"/>
      <c r="K113" s="248"/>
      <c r="L113" s="248"/>
      <c r="M113" s="248"/>
      <c r="N113" s="118"/>
      <c r="O113" s="118"/>
      <c r="P113" s="118"/>
      <c r="Q113" s="118"/>
      <c r="R113" s="118"/>
      <c r="S113" s="118"/>
      <c r="T113" s="118"/>
      <c r="U113" s="118"/>
      <c r="V113" s="252"/>
      <c r="W113" s="252"/>
      <c r="X113" s="252"/>
      <c r="Y113" s="250"/>
      <c r="Z113" s="248"/>
    </row>
    <row r="114" spans="1:26" x14ac:dyDescent="0.25">
      <c r="A114" s="97"/>
      <c r="B114" s="250"/>
      <c r="C114" s="96" t="s">
        <v>178</v>
      </c>
      <c r="D114" s="97" t="s">
        <v>179</v>
      </c>
      <c r="E114" s="145">
        <v>37</v>
      </c>
      <c r="F114" s="145">
        <v>22</v>
      </c>
      <c r="G114" s="291"/>
      <c r="H114" s="103"/>
      <c r="I114" s="248"/>
      <c r="J114" s="248"/>
      <c r="K114" s="248"/>
      <c r="L114" s="248"/>
      <c r="M114" s="248"/>
      <c r="N114" s="118"/>
      <c r="O114" s="118"/>
      <c r="P114" s="118"/>
      <c r="Q114" s="118"/>
      <c r="R114" s="118"/>
      <c r="S114" s="118"/>
      <c r="T114" s="118"/>
      <c r="U114" s="118"/>
      <c r="V114" s="252"/>
      <c r="W114" s="252"/>
      <c r="X114" s="252"/>
      <c r="Y114" s="250"/>
      <c r="Z114" s="248"/>
    </row>
    <row r="115" spans="1:26" x14ac:dyDescent="0.25">
      <c r="A115" s="97"/>
      <c r="B115" s="250"/>
      <c r="C115" s="96" t="s">
        <v>183</v>
      </c>
      <c r="D115" s="97" t="s">
        <v>184</v>
      </c>
      <c r="E115" s="145">
        <v>26</v>
      </c>
      <c r="F115" s="145">
        <v>14</v>
      </c>
      <c r="G115" s="291">
        <v>63</v>
      </c>
      <c r="H115" s="103">
        <v>36</v>
      </c>
      <c r="I115" s="248"/>
      <c r="J115" s="248"/>
      <c r="K115" s="248"/>
      <c r="L115" s="248"/>
      <c r="M115" s="248"/>
      <c r="N115" s="118"/>
      <c r="O115" s="118"/>
      <c r="P115" s="118"/>
      <c r="Q115" s="118"/>
      <c r="R115" s="118"/>
      <c r="S115" s="118"/>
      <c r="T115" s="118"/>
      <c r="U115" s="118"/>
      <c r="V115" s="252"/>
      <c r="W115" s="252"/>
      <c r="X115" s="252"/>
      <c r="Y115" s="250"/>
      <c r="Z115" s="248"/>
    </row>
    <row r="116" spans="1:26" x14ac:dyDescent="0.25">
      <c r="A116" s="97"/>
      <c r="B116" s="250"/>
      <c r="C116" s="248"/>
      <c r="D116" s="248"/>
      <c r="E116" s="248"/>
      <c r="F116" s="90"/>
      <c r="G116" s="289"/>
      <c r="H116" s="90"/>
      <c r="I116" s="248"/>
      <c r="J116" s="248"/>
      <c r="K116" s="248"/>
      <c r="L116" s="248"/>
      <c r="M116" s="248"/>
      <c r="N116" s="118"/>
      <c r="O116" s="118"/>
      <c r="P116" s="118"/>
      <c r="Q116" s="118"/>
      <c r="R116" s="118"/>
      <c r="S116" s="118"/>
      <c r="T116" s="118"/>
      <c r="U116" s="118"/>
      <c r="V116" s="252"/>
      <c r="W116" s="252"/>
      <c r="X116" s="252"/>
      <c r="Y116" s="250"/>
      <c r="Z116" s="248"/>
    </row>
    <row r="117" spans="1:26" x14ac:dyDescent="0.25">
      <c r="A117" s="97"/>
      <c r="B117" s="250">
        <v>4</v>
      </c>
      <c r="C117" s="102" t="s">
        <v>16</v>
      </c>
      <c r="D117" s="248"/>
      <c r="E117" s="248"/>
      <c r="F117" s="248"/>
      <c r="G117" s="289"/>
      <c r="H117" s="90"/>
      <c r="I117" s="248"/>
      <c r="J117" s="248"/>
      <c r="K117" s="248"/>
      <c r="L117" s="248"/>
      <c r="M117" s="248"/>
      <c r="N117" s="118"/>
      <c r="O117" s="118"/>
      <c r="P117" s="118"/>
      <c r="Q117" s="118"/>
      <c r="R117" s="118"/>
      <c r="S117" s="118"/>
      <c r="T117" s="118"/>
      <c r="U117" s="118"/>
      <c r="V117" s="252"/>
      <c r="W117" s="252"/>
      <c r="X117" s="252"/>
      <c r="Y117" s="250"/>
      <c r="Z117" s="248"/>
    </row>
    <row r="118" spans="1:26" x14ac:dyDescent="0.25">
      <c r="A118" s="97"/>
      <c r="B118" s="248"/>
      <c r="C118" s="96" t="s">
        <v>173</v>
      </c>
      <c r="D118" s="97" t="s">
        <v>174</v>
      </c>
      <c r="E118" s="145">
        <v>39</v>
      </c>
      <c r="F118" s="145">
        <v>22</v>
      </c>
      <c r="G118" s="291">
        <v>39</v>
      </c>
      <c r="H118" s="96">
        <v>22</v>
      </c>
      <c r="I118" s="248"/>
      <c r="J118" s="248"/>
      <c r="K118" s="248"/>
      <c r="L118" s="248"/>
      <c r="M118" s="248"/>
      <c r="N118" s="118"/>
      <c r="O118" s="118"/>
      <c r="P118" s="118"/>
      <c r="Q118" s="118"/>
      <c r="R118" s="118"/>
      <c r="S118" s="118"/>
      <c r="T118" s="118"/>
      <c r="U118" s="118"/>
      <c r="V118" s="252"/>
      <c r="W118" s="252"/>
      <c r="X118" s="252"/>
      <c r="Y118" s="250"/>
      <c r="Z118" s="248"/>
    </row>
    <row r="119" spans="1:26" x14ac:dyDescent="0.25">
      <c r="A119" s="97"/>
      <c r="B119" s="248"/>
      <c r="C119" s="96"/>
      <c r="D119" s="97"/>
      <c r="E119" s="145"/>
      <c r="F119" s="145"/>
      <c r="G119" s="291"/>
      <c r="H119" s="96"/>
      <c r="I119" s="248"/>
      <c r="J119" s="248"/>
      <c r="K119" s="248"/>
      <c r="L119" s="248"/>
      <c r="M119" s="248"/>
      <c r="N119" s="118"/>
      <c r="O119" s="118"/>
      <c r="P119" s="118"/>
      <c r="Q119" s="118"/>
      <c r="R119" s="118"/>
      <c r="S119" s="118"/>
      <c r="T119" s="118"/>
      <c r="U119" s="118"/>
      <c r="V119" s="252"/>
      <c r="W119" s="252"/>
      <c r="X119" s="252"/>
      <c r="Y119" s="250"/>
      <c r="Z119" s="248"/>
    </row>
    <row r="120" spans="1:26" x14ac:dyDescent="0.25">
      <c r="A120" s="97"/>
      <c r="B120" s="102"/>
      <c r="C120" s="96"/>
      <c r="D120" s="97"/>
      <c r="E120" s="292"/>
      <c r="F120" s="292"/>
      <c r="G120" s="291"/>
      <c r="H120" s="103"/>
      <c r="I120" s="248"/>
      <c r="J120" s="248"/>
      <c r="K120" s="248"/>
      <c r="L120" s="248"/>
      <c r="M120" s="248"/>
      <c r="N120" s="118"/>
      <c r="O120" s="118"/>
      <c r="P120" s="118"/>
      <c r="Q120" s="118"/>
      <c r="R120" s="118"/>
      <c r="S120" s="118"/>
      <c r="T120" s="118"/>
      <c r="U120" s="118"/>
      <c r="V120" s="252"/>
      <c r="W120" s="252"/>
      <c r="X120" s="252"/>
      <c r="Y120" s="250"/>
      <c r="Z120" s="248"/>
    </row>
    <row r="121" spans="1:26" x14ac:dyDescent="0.25">
      <c r="A121" s="97"/>
      <c r="B121" s="102"/>
      <c r="C121" s="96"/>
      <c r="D121" s="97"/>
      <c r="E121" s="292"/>
      <c r="F121" s="292"/>
      <c r="G121" s="291"/>
      <c r="H121" s="103"/>
      <c r="I121" s="248"/>
      <c r="J121" s="248"/>
      <c r="K121" s="248"/>
      <c r="L121" s="248"/>
      <c r="M121" s="248"/>
      <c r="N121" s="118"/>
      <c r="O121" s="118"/>
      <c r="P121" s="118"/>
      <c r="Q121" s="118"/>
      <c r="R121" s="118"/>
      <c r="S121" s="118"/>
      <c r="T121" s="118"/>
      <c r="U121" s="118"/>
      <c r="V121" s="252"/>
      <c r="W121" s="252"/>
      <c r="X121" s="252"/>
      <c r="Y121" s="250"/>
      <c r="Z121" s="248"/>
    </row>
    <row r="122" spans="1:26" x14ac:dyDescent="0.25">
      <c r="A122" s="97"/>
      <c r="B122" s="248"/>
      <c r="C122" s="248"/>
      <c r="D122" s="102" t="s">
        <v>746</v>
      </c>
      <c r="E122" s="248"/>
      <c r="F122" s="248"/>
      <c r="G122" s="289"/>
      <c r="H122" s="90"/>
      <c r="I122" s="248"/>
      <c r="J122" s="248"/>
      <c r="K122" s="248"/>
      <c r="L122" s="248"/>
      <c r="M122" s="248"/>
      <c r="N122" s="118"/>
      <c r="O122" s="118"/>
      <c r="P122" s="118"/>
      <c r="Q122" s="118"/>
      <c r="R122" s="118"/>
      <c r="S122" s="118"/>
      <c r="T122" s="118"/>
      <c r="U122" s="118"/>
      <c r="V122" s="252"/>
      <c r="W122" s="252"/>
      <c r="X122" s="252"/>
      <c r="Y122" s="250"/>
      <c r="Z122" s="248"/>
    </row>
    <row r="123" spans="1:26" x14ac:dyDescent="0.25">
      <c r="A123" s="97"/>
      <c r="B123" s="250">
        <v>1</v>
      </c>
      <c r="C123" s="102" t="s">
        <v>76</v>
      </c>
      <c r="D123" s="102"/>
      <c r="E123" s="248"/>
      <c r="F123" s="90"/>
      <c r="G123" s="289"/>
      <c r="H123" s="90"/>
      <c r="I123" s="248"/>
      <c r="J123" s="248"/>
      <c r="K123" s="248"/>
      <c r="L123" s="248"/>
      <c r="M123" s="248"/>
      <c r="N123" s="118"/>
      <c r="O123" s="118"/>
      <c r="P123" s="118"/>
      <c r="Q123" s="118"/>
      <c r="R123" s="118"/>
      <c r="S123" s="118"/>
      <c r="T123" s="118"/>
      <c r="U123" s="118"/>
      <c r="V123" s="252"/>
      <c r="W123" s="252"/>
      <c r="X123" s="252"/>
      <c r="Y123" s="250"/>
      <c r="Z123" s="248"/>
    </row>
    <row r="124" spans="1:26" x14ac:dyDescent="0.25">
      <c r="A124" s="97"/>
      <c r="B124" s="250"/>
      <c r="C124" s="96" t="s">
        <v>194</v>
      </c>
      <c r="D124" s="97" t="s">
        <v>171</v>
      </c>
      <c r="E124" s="87">
        <v>46</v>
      </c>
      <c r="F124" s="87">
        <v>26</v>
      </c>
      <c r="G124" s="290"/>
      <c r="H124" s="103"/>
      <c r="I124" s="248"/>
      <c r="J124" s="248"/>
      <c r="K124" s="248"/>
      <c r="L124" s="248"/>
      <c r="M124" s="248"/>
      <c r="N124" s="118"/>
      <c r="O124" s="118"/>
      <c r="P124" s="118"/>
      <c r="Q124" s="118"/>
      <c r="R124" s="118"/>
      <c r="S124" s="118"/>
      <c r="T124" s="118"/>
      <c r="U124" s="118"/>
      <c r="V124" s="252"/>
      <c r="W124" s="252"/>
      <c r="X124" s="252"/>
      <c r="Y124" s="250"/>
      <c r="Z124" s="248"/>
    </row>
    <row r="125" spans="1:26" x14ac:dyDescent="0.25">
      <c r="A125" s="97"/>
      <c r="B125" s="250"/>
      <c r="C125" s="293" t="s">
        <v>203</v>
      </c>
      <c r="D125" s="117" t="s">
        <v>706</v>
      </c>
      <c r="E125" s="87">
        <v>45</v>
      </c>
      <c r="F125" s="87">
        <v>25</v>
      </c>
      <c r="G125" s="290"/>
      <c r="H125" s="103"/>
      <c r="I125" s="248"/>
      <c r="J125" s="248"/>
      <c r="K125" s="248"/>
      <c r="L125" s="248"/>
      <c r="M125" s="248"/>
      <c r="N125" s="118"/>
      <c r="O125" s="118"/>
      <c r="P125" s="118"/>
      <c r="Q125" s="118"/>
      <c r="R125" s="118"/>
      <c r="S125" s="118"/>
      <c r="T125" s="118"/>
      <c r="U125" s="118"/>
      <c r="V125" s="252"/>
      <c r="W125" s="252"/>
      <c r="X125" s="252"/>
      <c r="Y125" s="250"/>
      <c r="Z125" s="248"/>
    </row>
    <row r="126" spans="1:26" x14ac:dyDescent="0.25">
      <c r="A126" s="97"/>
      <c r="B126" s="250"/>
      <c r="C126" s="96" t="s">
        <v>710</v>
      </c>
      <c r="D126" s="97" t="s">
        <v>164</v>
      </c>
      <c r="E126" s="87">
        <v>44</v>
      </c>
      <c r="F126" s="87">
        <v>24</v>
      </c>
      <c r="G126" s="290">
        <f>SUM(E124:E126)</f>
        <v>135</v>
      </c>
      <c r="H126" s="103">
        <f>SUM(F124:F126)</f>
        <v>75</v>
      </c>
      <c r="I126" s="248"/>
      <c r="J126" s="248"/>
      <c r="K126" s="248"/>
      <c r="L126" s="248"/>
      <c r="M126" s="248"/>
      <c r="N126" s="118"/>
      <c r="O126" s="118"/>
      <c r="P126" s="118"/>
      <c r="Q126" s="118"/>
      <c r="R126" s="118"/>
      <c r="S126" s="118"/>
      <c r="T126" s="118"/>
      <c r="U126" s="118"/>
      <c r="V126" s="252"/>
      <c r="W126" s="252"/>
      <c r="X126" s="252"/>
      <c r="Y126" s="250"/>
      <c r="Z126" s="248"/>
    </row>
    <row r="127" spans="1:26" x14ac:dyDescent="0.25">
      <c r="A127" s="97"/>
      <c r="B127" s="250"/>
      <c r="C127" s="248"/>
      <c r="D127" s="102"/>
      <c r="E127" s="248"/>
      <c r="F127" s="248"/>
      <c r="G127" s="289"/>
      <c r="H127" s="90"/>
      <c r="I127" s="248"/>
      <c r="J127" s="248"/>
      <c r="K127" s="248"/>
      <c r="L127" s="248"/>
      <c r="M127" s="248"/>
      <c r="N127" s="118"/>
      <c r="O127" s="118"/>
      <c r="P127" s="118"/>
      <c r="Q127" s="118"/>
      <c r="R127" s="118"/>
      <c r="S127" s="118"/>
      <c r="T127" s="118"/>
      <c r="U127" s="118"/>
      <c r="V127" s="252"/>
      <c r="W127" s="252"/>
      <c r="X127" s="252"/>
      <c r="Y127" s="250"/>
      <c r="Z127" s="248"/>
    </row>
    <row r="128" spans="1:26" x14ac:dyDescent="0.25">
      <c r="A128" s="97"/>
      <c r="B128" s="250">
        <v>2</v>
      </c>
      <c r="C128" s="102" t="s">
        <v>50</v>
      </c>
      <c r="D128" s="102"/>
      <c r="E128" s="248"/>
      <c r="F128" s="90"/>
      <c r="G128" s="289"/>
      <c r="H128" s="90"/>
      <c r="I128" s="248"/>
      <c r="J128" s="248"/>
      <c r="K128" s="248"/>
      <c r="L128" s="248"/>
      <c r="M128" s="248"/>
      <c r="N128" s="118"/>
      <c r="O128" s="118"/>
      <c r="P128" s="118"/>
      <c r="Q128" s="118"/>
      <c r="R128" s="118"/>
      <c r="S128" s="118"/>
      <c r="T128" s="118"/>
      <c r="U128" s="118"/>
      <c r="V128" s="252"/>
      <c r="W128" s="252"/>
      <c r="X128" s="252"/>
      <c r="Y128" s="250"/>
      <c r="Z128" s="248"/>
    </row>
    <row r="129" spans="1:26" x14ac:dyDescent="0.25">
      <c r="A129" s="97"/>
      <c r="B129" s="250"/>
      <c r="C129" s="96" t="s">
        <v>189</v>
      </c>
      <c r="D129" s="97" t="s">
        <v>190</v>
      </c>
      <c r="E129" s="292">
        <v>47</v>
      </c>
      <c r="F129" s="292">
        <v>26</v>
      </c>
      <c r="G129" s="291"/>
      <c r="H129" s="103"/>
      <c r="I129" s="248"/>
      <c r="J129" s="248"/>
      <c r="K129" s="248"/>
      <c r="L129" s="248"/>
      <c r="M129" s="248"/>
      <c r="N129" s="118"/>
      <c r="O129" s="118"/>
      <c r="P129" s="118"/>
      <c r="Q129" s="118"/>
      <c r="R129" s="118"/>
      <c r="S129" s="118"/>
      <c r="T129" s="118"/>
      <c r="U129" s="118"/>
      <c r="V129" s="252"/>
      <c r="W129" s="252"/>
      <c r="X129" s="252"/>
      <c r="Y129" s="250"/>
      <c r="Z129" s="248"/>
    </row>
    <row r="130" spans="1:26" x14ac:dyDescent="0.25">
      <c r="A130" s="97"/>
      <c r="B130" s="250"/>
      <c r="C130" s="96" t="s">
        <v>709</v>
      </c>
      <c r="D130" s="97" t="s">
        <v>184</v>
      </c>
      <c r="E130" s="292">
        <v>44</v>
      </c>
      <c r="F130" s="292">
        <v>24</v>
      </c>
      <c r="G130" s="291"/>
      <c r="H130" s="103"/>
      <c r="I130" s="248"/>
      <c r="J130" s="248"/>
      <c r="K130" s="248"/>
      <c r="L130" s="248"/>
      <c r="M130" s="248"/>
      <c r="N130" s="118"/>
      <c r="O130" s="118"/>
      <c r="P130" s="118"/>
      <c r="Q130" s="118"/>
      <c r="R130" s="118"/>
      <c r="S130" s="118"/>
      <c r="T130" s="118"/>
      <c r="U130" s="118"/>
      <c r="V130" s="252"/>
      <c r="W130" s="252"/>
      <c r="X130" s="252"/>
      <c r="Y130" s="250"/>
      <c r="Z130" s="248"/>
    </row>
    <row r="131" spans="1:26" x14ac:dyDescent="0.25">
      <c r="A131" s="97"/>
      <c r="B131" s="250"/>
      <c r="C131" s="96" t="s">
        <v>712</v>
      </c>
      <c r="D131" s="97" t="s">
        <v>713</v>
      </c>
      <c r="E131" s="292">
        <v>44</v>
      </c>
      <c r="F131" s="292">
        <v>24</v>
      </c>
      <c r="G131" s="291">
        <v>135</v>
      </c>
      <c r="H131" s="103">
        <v>74</v>
      </c>
      <c r="I131" s="248"/>
      <c r="J131" s="248"/>
      <c r="K131" s="248"/>
      <c r="L131" s="248"/>
      <c r="M131" s="248"/>
      <c r="N131" s="118"/>
      <c r="O131" s="118"/>
      <c r="P131" s="118"/>
      <c r="Q131" s="118"/>
      <c r="R131" s="118"/>
      <c r="S131" s="118"/>
      <c r="T131" s="118"/>
      <c r="U131" s="118"/>
      <c r="V131" s="252"/>
      <c r="W131" s="252"/>
      <c r="X131" s="252"/>
      <c r="Y131" s="250"/>
      <c r="Z131" s="248"/>
    </row>
    <row r="132" spans="1:26" x14ac:dyDescent="0.25">
      <c r="A132" s="97"/>
      <c r="B132" s="250"/>
      <c r="C132" s="248"/>
      <c r="D132" s="248"/>
      <c r="E132" s="248"/>
      <c r="F132" s="248"/>
      <c r="G132" s="289"/>
      <c r="H132" s="90"/>
      <c r="I132" s="248"/>
      <c r="J132" s="248"/>
      <c r="K132" s="248"/>
      <c r="L132" s="248"/>
      <c r="M132" s="248"/>
      <c r="N132" s="118"/>
      <c r="O132" s="118"/>
      <c r="P132" s="118"/>
      <c r="Q132" s="118"/>
      <c r="R132" s="118"/>
      <c r="S132" s="118"/>
      <c r="T132" s="118"/>
      <c r="U132" s="118"/>
      <c r="V132" s="252"/>
      <c r="W132" s="252"/>
      <c r="X132" s="252"/>
      <c r="Y132" s="250"/>
      <c r="Z132" s="248"/>
    </row>
    <row r="133" spans="1:26" x14ac:dyDescent="0.25">
      <c r="A133" s="97"/>
      <c r="B133" s="250">
        <v>3</v>
      </c>
      <c r="C133" s="102" t="s">
        <v>48</v>
      </c>
      <c r="D133" s="294"/>
      <c r="E133" s="294"/>
      <c r="F133" s="294"/>
      <c r="G133" s="295"/>
      <c r="H133" s="296"/>
      <c r="I133" s="248"/>
      <c r="J133" s="248"/>
      <c r="K133" s="248"/>
      <c r="L133" s="248"/>
      <c r="M133" s="248"/>
      <c r="N133" s="118"/>
      <c r="O133" s="118"/>
      <c r="P133" s="118"/>
      <c r="Q133" s="118"/>
      <c r="R133" s="118"/>
      <c r="S133" s="118"/>
      <c r="T133" s="118"/>
      <c r="U133" s="118"/>
      <c r="V133" s="252"/>
      <c r="W133" s="252"/>
      <c r="X133" s="252"/>
      <c r="Y133" s="250"/>
      <c r="Z133" s="248"/>
    </row>
    <row r="134" spans="1:26" x14ac:dyDescent="0.25">
      <c r="A134" s="97"/>
      <c r="B134" s="250"/>
      <c r="C134" s="96" t="s">
        <v>203</v>
      </c>
      <c r="D134" s="117" t="s">
        <v>705</v>
      </c>
      <c r="E134" s="145">
        <v>46</v>
      </c>
      <c r="F134" s="145">
        <v>25</v>
      </c>
      <c r="G134" s="291"/>
      <c r="H134" s="96"/>
      <c r="I134" s="248"/>
      <c r="J134" s="248"/>
      <c r="K134" s="248"/>
      <c r="L134" s="248"/>
      <c r="M134" s="248"/>
      <c r="N134" s="118"/>
      <c r="O134" s="118"/>
      <c r="P134" s="118"/>
      <c r="Q134" s="118"/>
      <c r="R134" s="118"/>
      <c r="S134" s="118"/>
      <c r="T134" s="118"/>
      <c r="U134" s="118"/>
      <c r="V134" s="252"/>
      <c r="W134" s="252"/>
      <c r="X134" s="252"/>
      <c r="Y134" s="250"/>
      <c r="Z134" s="248"/>
    </row>
    <row r="135" spans="1:26" x14ac:dyDescent="0.25">
      <c r="A135" s="97"/>
      <c r="B135" s="250"/>
      <c r="C135" s="96" t="s">
        <v>209</v>
      </c>
      <c r="D135" s="97" t="s">
        <v>206</v>
      </c>
      <c r="E135" s="145">
        <v>44</v>
      </c>
      <c r="F135" s="145">
        <v>25</v>
      </c>
      <c r="G135" s="291"/>
      <c r="H135" s="96"/>
      <c r="I135" s="248"/>
      <c r="J135" s="248"/>
      <c r="K135" s="248"/>
      <c r="L135" s="248"/>
      <c r="M135" s="248"/>
      <c r="N135" s="118"/>
      <c r="O135" s="118"/>
      <c r="P135" s="118"/>
      <c r="Q135" s="118"/>
      <c r="R135" s="118"/>
      <c r="S135" s="118"/>
      <c r="T135" s="118"/>
      <c r="U135" s="118"/>
      <c r="V135" s="252"/>
      <c r="W135" s="252"/>
      <c r="X135" s="252"/>
      <c r="Y135" s="250"/>
      <c r="Z135" s="248"/>
    </row>
    <row r="136" spans="1:26" x14ac:dyDescent="0.25">
      <c r="A136" s="97"/>
      <c r="B136" s="250"/>
      <c r="C136" s="293" t="s">
        <v>200</v>
      </c>
      <c r="D136" s="117" t="s">
        <v>201</v>
      </c>
      <c r="E136" s="248">
        <v>42</v>
      </c>
      <c r="F136" s="248">
        <v>23</v>
      </c>
      <c r="G136" s="291">
        <f>SUM(E134:E136)</f>
        <v>132</v>
      </c>
      <c r="H136" s="96">
        <f>SUM(F134:F136)</f>
        <v>73</v>
      </c>
      <c r="I136" s="248"/>
      <c r="J136" s="248"/>
      <c r="K136" s="248"/>
      <c r="L136" s="248"/>
      <c r="M136" s="248"/>
      <c r="N136" s="118"/>
      <c r="O136" s="118"/>
      <c r="P136" s="118"/>
      <c r="Q136" s="118"/>
      <c r="R136" s="118"/>
      <c r="S136" s="118"/>
      <c r="T136" s="118"/>
      <c r="U136" s="118"/>
      <c r="V136" s="252"/>
      <c r="W136" s="252"/>
      <c r="X136" s="252"/>
      <c r="Y136" s="250"/>
      <c r="Z136" s="248"/>
    </row>
    <row r="137" spans="1:26" x14ac:dyDescent="0.25">
      <c r="A137" s="97"/>
      <c r="B137" s="250"/>
      <c r="C137" s="248"/>
      <c r="D137" s="248"/>
      <c r="E137" s="248"/>
      <c r="F137" s="248"/>
      <c r="G137" s="289"/>
      <c r="H137" s="90"/>
      <c r="I137" s="248"/>
      <c r="J137" s="248"/>
      <c r="K137" s="248"/>
      <c r="L137" s="248"/>
      <c r="M137" s="248"/>
      <c r="N137" s="118"/>
      <c r="O137" s="118"/>
      <c r="P137" s="118"/>
      <c r="Q137" s="118"/>
      <c r="R137" s="118"/>
      <c r="S137" s="118"/>
      <c r="T137" s="118"/>
      <c r="U137" s="118"/>
      <c r="V137" s="252"/>
      <c r="W137" s="252"/>
      <c r="X137" s="252"/>
      <c r="Y137" s="250"/>
      <c r="Z137" s="248"/>
    </row>
    <row r="138" spans="1:26" x14ac:dyDescent="0.25">
      <c r="A138" s="97"/>
      <c r="B138" s="250">
        <v>4</v>
      </c>
      <c r="C138" s="102" t="s">
        <v>72</v>
      </c>
      <c r="D138" s="102"/>
      <c r="E138" s="102"/>
      <c r="F138" s="103"/>
      <c r="G138" s="290"/>
      <c r="H138" s="103"/>
      <c r="I138" s="248"/>
      <c r="J138" s="248"/>
      <c r="K138" s="248"/>
      <c r="L138" s="248"/>
      <c r="M138" s="248"/>
      <c r="N138" s="118"/>
      <c r="O138" s="118"/>
      <c r="P138" s="118"/>
      <c r="Q138" s="118"/>
      <c r="R138" s="118"/>
      <c r="S138" s="118"/>
      <c r="T138" s="118"/>
      <c r="U138" s="118"/>
      <c r="V138" s="252"/>
      <c r="W138" s="252"/>
      <c r="X138" s="252"/>
      <c r="Y138" s="250"/>
      <c r="Z138" s="248"/>
    </row>
    <row r="139" spans="1:26" x14ac:dyDescent="0.25">
      <c r="A139" s="248"/>
      <c r="B139" s="250"/>
      <c r="C139" s="96" t="s">
        <v>192</v>
      </c>
      <c r="D139" s="97" t="s">
        <v>193</v>
      </c>
      <c r="E139" s="294">
        <v>46</v>
      </c>
      <c r="F139" s="294">
        <v>26</v>
      </c>
      <c r="G139" s="290"/>
      <c r="H139" s="103"/>
      <c r="I139" s="248"/>
      <c r="J139" s="248"/>
      <c r="K139" s="248"/>
      <c r="L139" s="248"/>
      <c r="M139" s="248"/>
      <c r="N139" s="248"/>
      <c r="O139" s="248"/>
      <c r="P139" s="248"/>
      <c r="Q139" s="248"/>
      <c r="R139" s="248"/>
      <c r="S139" s="248"/>
      <c r="T139" s="248"/>
      <c r="U139" s="248"/>
      <c r="V139" s="102"/>
      <c r="W139" s="102"/>
      <c r="X139" s="102"/>
      <c r="Y139" s="250"/>
      <c r="Z139" s="248"/>
    </row>
    <row r="140" spans="1:26" x14ac:dyDescent="0.25">
      <c r="A140" s="248"/>
      <c r="B140" s="250"/>
      <c r="C140" s="96" t="s">
        <v>197</v>
      </c>
      <c r="D140" s="97" t="s">
        <v>164</v>
      </c>
      <c r="E140" s="294">
        <v>43</v>
      </c>
      <c r="F140" s="294">
        <v>23</v>
      </c>
      <c r="G140" s="290"/>
      <c r="H140" s="103"/>
      <c r="I140" s="248"/>
      <c r="J140" s="248"/>
      <c r="K140" s="248"/>
      <c r="L140" s="248"/>
      <c r="M140" s="248"/>
      <c r="N140" s="248"/>
      <c r="O140" s="248"/>
      <c r="P140" s="248"/>
      <c r="Q140" s="248"/>
      <c r="R140" s="248"/>
      <c r="S140" s="248"/>
      <c r="T140" s="248"/>
      <c r="U140" s="248"/>
      <c r="V140" s="102"/>
      <c r="W140" s="102"/>
      <c r="X140" s="102"/>
      <c r="Y140" s="250"/>
      <c r="Z140" s="248"/>
    </row>
    <row r="141" spans="1:26" x14ac:dyDescent="0.25">
      <c r="A141" s="248"/>
      <c r="B141" s="250"/>
      <c r="C141" s="293" t="s">
        <v>197</v>
      </c>
      <c r="D141" s="117" t="s">
        <v>208</v>
      </c>
      <c r="E141" s="294">
        <v>33</v>
      </c>
      <c r="F141" s="294">
        <v>20</v>
      </c>
      <c r="G141" s="290">
        <f>SUM(E139:E141)</f>
        <v>122</v>
      </c>
      <c r="H141" s="103">
        <f>SUM(F139:F141)</f>
        <v>69</v>
      </c>
      <c r="I141" s="248"/>
      <c r="J141" s="248"/>
      <c r="K141" s="248"/>
      <c r="L141" s="248"/>
      <c r="M141" s="248"/>
      <c r="N141" s="248"/>
      <c r="O141" s="248"/>
      <c r="P141" s="248"/>
      <c r="Q141" s="248"/>
      <c r="R141" s="248"/>
      <c r="S141" s="248"/>
      <c r="T141" s="248"/>
      <c r="U141" s="248"/>
      <c r="V141" s="102"/>
      <c r="W141" s="102"/>
      <c r="X141" s="102"/>
      <c r="Y141" s="250"/>
      <c r="Z141" s="248"/>
    </row>
    <row r="142" spans="1:26" x14ac:dyDescent="0.25">
      <c r="A142" s="248"/>
      <c r="B142" s="250"/>
      <c r="C142" s="293"/>
      <c r="D142" s="117"/>
      <c r="E142" s="294"/>
      <c r="F142" s="294"/>
      <c r="G142" s="290"/>
      <c r="H142" s="103"/>
      <c r="I142" s="248"/>
      <c r="J142" s="248"/>
      <c r="K142" s="248"/>
      <c r="L142" s="248"/>
      <c r="M142" s="248"/>
      <c r="N142" s="248"/>
      <c r="O142" s="248"/>
      <c r="P142" s="248"/>
      <c r="Q142" s="248"/>
      <c r="R142" s="248"/>
      <c r="S142" s="248"/>
      <c r="T142" s="248"/>
      <c r="U142" s="248"/>
      <c r="V142" s="102"/>
      <c r="W142" s="102"/>
      <c r="X142" s="102"/>
      <c r="Y142" s="250"/>
      <c r="Z142" s="248"/>
    </row>
    <row r="143" spans="1:26" x14ac:dyDescent="0.25">
      <c r="A143" s="248"/>
      <c r="B143" s="250"/>
      <c r="C143" s="293" t="s">
        <v>53</v>
      </c>
      <c r="D143" s="248"/>
      <c r="E143" s="102"/>
      <c r="F143" s="103"/>
      <c r="G143" s="289"/>
      <c r="H143" s="90"/>
      <c r="I143" s="248"/>
      <c r="J143" s="248"/>
      <c r="K143" s="248"/>
      <c r="L143" s="248"/>
      <c r="M143" s="248"/>
      <c r="N143" s="248"/>
      <c r="O143" s="248"/>
      <c r="P143" s="248"/>
      <c r="Q143" s="248"/>
      <c r="R143" s="248"/>
      <c r="S143" s="248"/>
      <c r="T143" s="248"/>
      <c r="U143" s="248"/>
      <c r="V143" s="102"/>
      <c r="W143" s="102"/>
      <c r="X143" s="102"/>
      <c r="Y143" s="250"/>
      <c r="Z143" s="248"/>
    </row>
    <row r="144" spans="1:26" x14ac:dyDescent="0.25">
      <c r="A144" s="248"/>
      <c r="B144" s="250">
        <v>5</v>
      </c>
      <c r="C144" s="96" t="s">
        <v>716</v>
      </c>
      <c r="D144" s="97" t="s">
        <v>717</v>
      </c>
      <c r="E144" s="145">
        <v>35</v>
      </c>
      <c r="F144" s="145">
        <v>20</v>
      </c>
      <c r="G144" s="291"/>
      <c r="H144" s="96"/>
      <c r="I144" s="248"/>
      <c r="J144" s="248"/>
      <c r="K144" s="248"/>
      <c r="L144" s="248"/>
      <c r="M144" s="248"/>
      <c r="N144" s="248"/>
      <c r="O144" s="248"/>
      <c r="P144" s="248"/>
      <c r="Q144" s="248"/>
      <c r="R144" s="248"/>
      <c r="S144" s="248"/>
      <c r="T144" s="248"/>
      <c r="U144" s="248"/>
      <c r="V144" s="102"/>
      <c r="W144" s="102"/>
      <c r="X144" s="102"/>
      <c r="Y144" s="250"/>
      <c r="Z144" s="248"/>
    </row>
    <row r="145" spans="1:26" x14ac:dyDescent="0.25">
      <c r="A145" s="248"/>
      <c r="B145" s="248"/>
      <c r="C145" s="96" t="s">
        <v>170</v>
      </c>
      <c r="D145" s="97" t="s">
        <v>206</v>
      </c>
      <c r="E145" s="145">
        <v>32</v>
      </c>
      <c r="F145" s="145">
        <v>16</v>
      </c>
      <c r="G145" s="291"/>
      <c r="H145" s="96"/>
      <c r="I145" s="248"/>
      <c r="J145" s="248"/>
      <c r="K145" s="248"/>
      <c r="L145" s="248"/>
      <c r="M145" s="248"/>
      <c r="N145" s="248"/>
      <c r="O145" s="248"/>
      <c r="P145" s="248"/>
      <c r="Q145" s="248"/>
      <c r="R145" s="248"/>
      <c r="S145" s="248"/>
      <c r="T145" s="248"/>
      <c r="U145" s="248"/>
      <c r="V145" s="102"/>
      <c r="W145" s="102"/>
      <c r="X145" s="102"/>
      <c r="Y145" s="250"/>
      <c r="Z145" s="248"/>
    </row>
    <row r="146" spans="1:26" x14ac:dyDescent="0.25">
      <c r="A146" s="248"/>
      <c r="B146" s="248"/>
      <c r="C146" s="102" t="s">
        <v>209</v>
      </c>
      <c r="D146" s="102" t="s">
        <v>722</v>
      </c>
      <c r="E146" s="294">
        <v>27</v>
      </c>
      <c r="F146" s="294">
        <v>16</v>
      </c>
      <c r="G146" s="290">
        <f>SUM(E144:E146)</f>
        <v>94</v>
      </c>
      <c r="H146" s="103">
        <f>SUM(F144:F146)</f>
        <v>52</v>
      </c>
      <c r="I146" s="248"/>
      <c r="J146" s="248"/>
      <c r="K146" s="248"/>
      <c r="L146" s="248"/>
      <c r="M146" s="248"/>
      <c r="N146" s="248"/>
      <c r="O146" s="248"/>
      <c r="P146" s="248"/>
      <c r="Q146" s="248"/>
      <c r="R146" s="248"/>
      <c r="S146" s="248"/>
      <c r="T146" s="248"/>
      <c r="U146" s="248"/>
      <c r="V146" s="102"/>
      <c r="W146" s="102"/>
      <c r="X146" s="102"/>
      <c r="Y146" s="250"/>
      <c r="Z146" s="248"/>
    </row>
    <row r="147" spans="1:26" x14ac:dyDescent="0.25">
      <c r="A147" s="97"/>
      <c r="B147" s="248"/>
      <c r="C147" s="102"/>
      <c r="D147" s="102"/>
      <c r="E147" s="294"/>
      <c r="F147" s="294"/>
      <c r="G147" s="290"/>
      <c r="H147" s="103"/>
      <c r="I147" s="248"/>
      <c r="J147" s="248"/>
      <c r="K147" s="248"/>
      <c r="L147" s="248"/>
      <c r="M147" s="248"/>
      <c r="N147" s="118"/>
      <c r="O147" s="118"/>
      <c r="P147" s="118"/>
      <c r="Q147" s="118"/>
      <c r="R147" s="118"/>
      <c r="S147" s="118"/>
      <c r="T147" s="118"/>
      <c r="U147" s="118"/>
      <c r="V147" s="105"/>
      <c r="W147" s="105"/>
      <c r="X147" s="105"/>
      <c r="Y147" s="66"/>
    </row>
    <row r="148" spans="1:26" x14ac:dyDescent="0.25">
      <c r="A148" s="97"/>
      <c r="B148" s="248"/>
      <c r="C148" s="102"/>
      <c r="D148" s="102"/>
      <c r="E148" s="294"/>
      <c r="F148" s="294"/>
      <c r="G148" s="290"/>
      <c r="H148" s="103"/>
      <c r="I148" s="248"/>
      <c r="J148" s="248"/>
      <c r="K148" s="248"/>
      <c r="L148" s="248"/>
      <c r="M148" s="248"/>
      <c r="N148" s="118"/>
      <c r="O148" s="118"/>
      <c r="P148" s="118"/>
      <c r="Q148" s="118"/>
      <c r="R148" s="118"/>
      <c r="S148" s="118"/>
      <c r="T148" s="118"/>
      <c r="U148" s="118"/>
      <c r="V148" s="105"/>
      <c r="W148" s="105"/>
      <c r="X148" s="105"/>
      <c r="Y148" s="66"/>
    </row>
    <row r="149" spans="1:26" x14ac:dyDescent="0.25">
      <c r="A149" s="97"/>
      <c r="B149" s="248"/>
      <c r="C149" s="248"/>
      <c r="D149" s="248"/>
      <c r="E149" s="248"/>
      <c r="F149" s="248"/>
      <c r="G149" s="289"/>
      <c r="H149" s="90"/>
      <c r="I149" s="248"/>
      <c r="J149" s="248"/>
      <c r="K149" s="248"/>
      <c r="L149" s="248"/>
      <c r="M149" s="248"/>
      <c r="N149" s="118"/>
      <c r="O149" s="118"/>
      <c r="P149" s="118"/>
      <c r="Q149" s="118"/>
      <c r="R149" s="118"/>
      <c r="S149" s="118"/>
      <c r="T149" s="118"/>
      <c r="U149" s="118"/>
      <c r="V149" s="105"/>
      <c r="W149" s="105"/>
      <c r="X149" s="105"/>
      <c r="Y149" s="66"/>
    </row>
    <row r="150" spans="1:26" x14ac:dyDescent="0.25">
      <c r="A150" s="97"/>
      <c r="B150" s="248"/>
      <c r="C150" s="248"/>
      <c r="D150" s="102" t="s">
        <v>747</v>
      </c>
      <c r="E150" s="248"/>
      <c r="F150" s="248"/>
      <c r="G150" s="289"/>
      <c r="H150" s="90"/>
      <c r="I150" s="248"/>
      <c r="J150" s="248"/>
      <c r="K150" s="248"/>
      <c r="L150" s="248"/>
      <c r="M150" s="248"/>
      <c r="N150" s="118"/>
      <c r="O150" s="118"/>
      <c r="P150" s="118"/>
      <c r="Q150" s="118"/>
      <c r="R150" s="118"/>
      <c r="S150" s="118"/>
      <c r="T150" s="118"/>
      <c r="U150" s="118"/>
      <c r="V150" s="105"/>
      <c r="W150" s="105"/>
      <c r="X150" s="105"/>
      <c r="Y150" s="66"/>
    </row>
    <row r="151" spans="1:26" x14ac:dyDescent="0.25">
      <c r="A151" s="97"/>
      <c r="B151" s="250"/>
      <c r="C151" s="248"/>
      <c r="D151" s="248"/>
      <c r="E151" s="248"/>
      <c r="F151" s="248"/>
      <c r="G151" s="289"/>
      <c r="H151" s="90"/>
      <c r="I151" s="248"/>
      <c r="J151" s="248"/>
      <c r="K151" s="248"/>
      <c r="L151" s="248"/>
      <c r="M151" s="248"/>
      <c r="N151" s="118"/>
      <c r="O151" s="118"/>
      <c r="P151" s="118"/>
      <c r="Q151" s="118"/>
      <c r="R151" s="118"/>
      <c r="S151" s="118"/>
      <c r="T151" s="118"/>
      <c r="U151" s="118"/>
      <c r="V151" s="105"/>
      <c r="W151" s="105"/>
      <c r="X151" s="105"/>
      <c r="Y151" s="66"/>
    </row>
    <row r="152" spans="1:26" x14ac:dyDescent="0.25">
      <c r="B152" s="250">
        <v>1</v>
      </c>
      <c r="C152" s="102" t="s">
        <v>48</v>
      </c>
      <c r="D152" s="102"/>
      <c r="E152" s="294"/>
      <c r="F152" s="296"/>
      <c r="G152" s="295"/>
      <c r="H152" s="296"/>
      <c r="I152" s="248"/>
      <c r="J152" s="248"/>
      <c r="K152" s="248"/>
      <c r="L152" s="248"/>
      <c r="M152" s="248"/>
      <c r="V152" s="102"/>
      <c r="W152" s="102"/>
      <c r="X152" s="102"/>
      <c r="Y152" s="66"/>
    </row>
    <row r="153" spans="1:26" x14ac:dyDescent="0.25">
      <c r="B153" s="248"/>
      <c r="C153" s="96" t="s">
        <v>203</v>
      </c>
      <c r="D153" s="97" t="s">
        <v>705</v>
      </c>
      <c r="E153" s="145">
        <v>48</v>
      </c>
      <c r="F153" s="145">
        <v>26</v>
      </c>
      <c r="G153" s="291"/>
      <c r="H153" s="96"/>
      <c r="I153" s="248"/>
      <c r="J153" s="248"/>
      <c r="K153" s="248"/>
      <c r="L153" s="248"/>
      <c r="M153" s="248"/>
      <c r="V153" s="102"/>
      <c r="W153" s="102"/>
      <c r="X153" s="102"/>
      <c r="Y153" s="66"/>
    </row>
    <row r="154" spans="1:26" x14ac:dyDescent="0.25">
      <c r="B154" s="248"/>
      <c r="C154" s="96" t="s">
        <v>173</v>
      </c>
      <c r="D154" s="97" t="s">
        <v>174</v>
      </c>
      <c r="E154" s="145">
        <v>41</v>
      </c>
      <c r="F154" s="145">
        <v>23</v>
      </c>
      <c r="G154" s="291">
        <f>SUBTOTAL(9,E153:E154)</f>
        <v>89</v>
      </c>
      <c r="H154" s="96">
        <f>SUBTOTAL(9,F153:F154)</f>
        <v>49</v>
      </c>
      <c r="I154" s="248"/>
      <c r="J154" s="248"/>
      <c r="K154" s="248"/>
      <c r="L154" s="248"/>
      <c r="M154" s="248"/>
      <c r="V154" s="102"/>
      <c r="W154" s="102"/>
      <c r="X154" s="102"/>
      <c r="Y154" s="66"/>
    </row>
    <row r="155" spans="1:26" x14ac:dyDescent="0.25">
      <c r="B155" s="248"/>
      <c r="C155" s="248"/>
      <c r="D155" s="248"/>
      <c r="E155" s="248"/>
      <c r="F155" s="248"/>
      <c r="G155" s="289"/>
      <c r="H155" s="90"/>
      <c r="I155" s="248"/>
      <c r="J155" s="248"/>
      <c r="K155" s="248"/>
      <c r="L155" s="248"/>
      <c r="M155" s="248"/>
      <c r="V155" s="102"/>
      <c r="W155" s="102"/>
      <c r="X155" s="102"/>
      <c r="Y155" s="66"/>
    </row>
    <row r="156" spans="1:26" x14ac:dyDescent="0.25">
      <c r="B156" s="250">
        <v>2</v>
      </c>
      <c r="C156" s="102" t="s">
        <v>50</v>
      </c>
      <c r="D156" s="102"/>
      <c r="E156" s="248"/>
      <c r="F156" s="248"/>
      <c r="G156" s="289"/>
      <c r="H156" s="90"/>
      <c r="I156" s="248"/>
      <c r="J156" s="248"/>
      <c r="K156" s="248"/>
      <c r="L156" s="248"/>
      <c r="M156" s="248"/>
      <c r="V156" s="102"/>
      <c r="W156" s="102"/>
      <c r="X156" s="102"/>
      <c r="Y156" s="66"/>
    </row>
    <row r="157" spans="1:26" x14ac:dyDescent="0.25">
      <c r="B157" s="250"/>
      <c r="C157" s="96" t="s">
        <v>195</v>
      </c>
      <c r="D157" s="97" t="s">
        <v>196</v>
      </c>
      <c r="E157" s="145">
        <v>46</v>
      </c>
      <c r="F157" s="145">
        <v>25</v>
      </c>
      <c r="G157" s="291"/>
      <c r="H157" s="103"/>
      <c r="I157" s="248"/>
      <c r="J157" s="248"/>
      <c r="K157" s="248"/>
      <c r="L157" s="248"/>
      <c r="M157" s="248"/>
      <c r="V157" s="102"/>
      <c r="W157" s="102"/>
      <c r="X157" s="102"/>
      <c r="Y157" s="66"/>
    </row>
    <row r="158" spans="1:26" x14ac:dyDescent="0.25">
      <c r="B158" s="250"/>
      <c r="C158" s="96" t="s">
        <v>709</v>
      </c>
      <c r="D158" s="97" t="s">
        <v>184</v>
      </c>
      <c r="E158" s="145">
        <v>41</v>
      </c>
      <c r="F158" s="145">
        <v>24</v>
      </c>
      <c r="G158" s="291">
        <v>87</v>
      </c>
      <c r="H158" s="103">
        <v>49</v>
      </c>
      <c r="I158" s="248"/>
      <c r="J158" s="248"/>
      <c r="K158" s="248"/>
      <c r="L158" s="248"/>
      <c r="M158" s="248"/>
      <c r="V158" s="102"/>
      <c r="W158" s="102"/>
      <c r="X158" s="102"/>
      <c r="Y158" s="66"/>
    </row>
    <row r="159" spans="1:26" x14ac:dyDescent="0.25">
      <c r="B159" s="250"/>
      <c r="C159" s="248"/>
      <c r="D159" s="248"/>
      <c r="E159" s="102"/>
      <c r="F159" s="103"/>
      <c r="G159" s="289"/>
      <c r="H159" s="90"/>
      <c r="I159" s="248"/>
      <c r="J159" s="248"/>
      <c r="K159" s="248"/>
      <c r="L159" s="248"/>
      <c r="M159" s="248"/>
      <c r="V159" s="102"/>
      <c r="W159" s="102"/>
      <c r="X159" s="102"/>
      <c r="Y159" s="66"/>
    </row>
    <row r="160" spans="1:26" x14ac:dyDescent="0.25">
      <c r="B160" s="250">
        <v>3</v>
      </c>
      <c r="C160" s="102" t="s">
        <v>72</v>
      </c>
      <c r="D160" s="102"/>
      <c r="E160" s="102"/>
      <c r="F160" s="103"/>
      <c r="G160" s="290"/>
      <c r="H160" s="103"/>
      <c r="I160" s="248"/>
      <c r="J160" s="248"/>
      <c r="K160" s="248"/>
      <c r="L160" s="248"/>
      <c r="M160" s="248"/>
      <c r="V160" s="102"/>
      <c r="W160" s="102"/>
      <c r="X160" s="102"/>
      <c r="Y160" s="66"/>
    </row>
    <row r="161" spans="2:25" x14ac:dyDescent="0.25">
      <c r="B161" s="250"/>
      <c r="C161" s="102" t="s">
        <v>197</v>
      </c>
      <c r="D161" s="117" t="s">
        <v>199</v>
      </c>
      <c r="E161" s="294">
        <v>42</v>
      </c>
      <c r="F161" s="294">
        <v>25</v>
      </c>
      <c r="G161" s="290"/>
      <c r="H161" s="103"/>
      <c r="I161" s="248"/>
      <c r="J161" s="248"/>
      <c r="K161" s="248"/>
      <c r="L161" s="248"/>
      <c r="M161" s="248"/>
      <c r="V161" s="102"/>
      <c r="W161" s="102"/>
      <c r="X161" s="102"/>
      <c r="Y161" s="66"/>
    </row>
    <row r="162" spans="2:25" x14ac:dyDescent="0.25">
      <c r="B162" s="250"/>
      <c r="C162" s="96" t="s">
        <v>168</v>
      </c>
      <c r="D162" s="97" t="s">
        <v>169</v>
      </c>
      <c r="E162" s="294">
        <v>31</v>
      </c>
      <c r="F162" s="294">
        <v>19</v>
      </c>
      <c r="G162" s="290">
        <f>SUM(E161:E162)</f>
        <v>73</v>
      </c>
      <c r="H162" s="103">
        <f>SUM(F161:F162)</f>
        <v>44</v>
      </c>
      <c r="I162" s="248"/>
      <c r="J162" s="248"/>
      <c r="K162" s="248"/>
      <c r="L162" s="248"/>
      <c r="M162" s="248"/>
      <c r="V162" s="102"/>
      <c r="W162" s="102"/>
      <c r="X162" s="102"/>
      <c r="Y162" s="66"/>
    </row>
    <row r="163" spans="2:25" x14ac:dyDescent="0.25">
      <c r="B163" s="250"/>
      <c r="C163" s="248"/>
      <c r="D163" s="248"/>
      <c r="E163" s="248"/>
      <c r="F163" s="248"/>
      <c r="G163" s="289"/>
      <c r="H163" s="90"/>
      <c r="I163" s="248"/>
      <c r="J163" s="248"/>
      <c r="K163" s="248"/>
      <c r="L163" s="248"/>
      <c r="M163" s="248"/>
      <c r="V163" s="102"/>
      <c r="W163" s="102"/>
      <c r="X163" s="102"/>
      <c r="Y163" s="66"/>
    </row>
    <row r="164" spans="2:25" x14ac:dyDescent="0.25">
      <c r="B164" s="250">
        <v>4</v>
      </c>
      <c r="C164" s="102" t="s">
        <v>76</v>
      </c>
      <c r="D164" s="102"/>
      <c r="E164" s="248"/>
      <c r="F164" s="90"/>
      <c r="G164" s="289"/>
      <c r="H164" s="90"/>
      <c r="I164" s="248"/>
      <c r="J164" s="248"/>
      <c r="K164" s="248"/>
      <c r="L164" s="248"/>
      <c r="M164" s="248"/>
      <c r="V164" s="102"/>
      <c r="W164" s="102"/>
      <c r="X164" s="102"/>
      <c r="Y164" s="66"/>
    </row>
    <row r="165" spans="2:25" x14ac:dyDescent="0.25">
      <c r="B165" s="250"/>
      <c r="C165" s="96" t="s">
        <v>187</v>
      </c>
      <c r="D165" s="97" t="s">
        <v>206</v>
      </c>
      <c r="E165" s="87">
        <v>38</v>
      </c>
      <c r="F165" s="87">
        <v>20</v>
      </c>
      <c r="G165" s="290"/>
      <c r="H165" s="103"/>
      <c r="I165" s="248"/>
      <c r="J165" s="248"/>
      <c r="K165" s="248"/>
      <c r="L165" s="248"/>
      <c r="M165" s="248"/>
      <c r="V165" s="102"/>
      <c r="W165" s="102"/>
      <c r="X165" s="102"/>
      <c r="Y165" s="66"/>
    </row>
    <row r="166" spans="2:25" x14ac:dyDescent="0.25">
      <c r="B166" s="250"/>
      <c r="C166" s="96" t="s">
        <v>207</v>
      </c>
      <c r="D166" s="97" t="s">
        <v>172</v>
      </c>
      <c r="E166" s="87">
        <v>35</v>
      </c>
      <c r="F166" s="87">
        <v>24</v>
      </c>
      <c r="G166" s="290">
        <f>SUBTOTAL(9,E165:E166)</f>
        <v>73</v>
      </c>
      <c r="H166" s="103">
        <f>SUBTOTAL(9,F165:F166)</f>
        <v>44</v>
      </c>
      <c r="I166" s="248"/>
      <c r="J166" s="248"/>
      <c r="K166" s="248"/>
      <c r="L166" s="248"/>
      <c r="M166" s="248"/>
      <c r="V166" s="102"/>
      <c r="W166" s="102"/>
      <c r="X166" s="102"/>
      <c r="Y166" s="66"/>
    </row>
    <row r="167" spans="2:25" x14ac:dyDescent="0.25">
      <c r="B167" s="250"/>
      <c r="C167" s="248"/>
      <c r="D167" s="248"/>
      <c r="E167" s="248"/>
      <c r="F167" s="248"/>
      <c r="G167" s="289"/>
      <c r="H167" s="90"/>
      <c r="I167" s="248"/>
      <c r="J167" s="248"/>
      <c r="K167" s="248"/>
      <c r="L167" s="248"/>
      <c r="M167" s="248"/>
      <c r="V167" s="102"/>
      <c r="W167" s="102"/>
      <c r="X167" s="102"/>
      <c r="Y167" s="66"/>
    </row>
    <row r="168" spans="2:25" x14ac:dyDescent="0.25">
      <c r="B168" s="250">
        <v>5</v>
      </c>
      <c r="C168" s="102" t="s">
        <v>53</v>
      </c>
      <c r="D168" s="102"/>
      <c r="E168" s="294"/>
      <c r="F168" s="296"/>
      <c r="G168" s="295"/>
      <c r="H168" s="296"/>
      <c r="I168" s="294"/>
      <c r="J168" s="248"/>
      <c r="K168" s="248"/>
      <c r="L168" s="248"/>
      <c r="M168" s="248"/>
      <c r="V168" s="102"/>
      <c r="W168" s="102"/>
      <c r="X168" s="102"/>
      <c r="Y168" s="66"/>
    </row>
    <row r="169" spans="2:25" x14ac:dyDescent="0.25">
      <c r="B169" s="250"/>
      <c r="C169" s="96" t="s">
        <v>170</v>
      </c>
      <c r="D169" s="97" t="s">
        <v>206</v>
      </c>
      <c r="E169" s="145">
        <v>34</v>
      </c>
      <c r="F169" s="145">
        <v>19</v>
      </c>
      <c r="G169" s="291">
        <v>34</v>
      </c>
      <c r="H169" s="96">
        <v>19</v>
      </c>
      <c r="I169" s="294"/>
      <c r="J169" s="248"/>
      <c r="K169" s="248"/>
      <c r="L169" s="248"/>
      <c r="M169" s="248"/>
      <c r="V169" s="102"/>
      <c r="W169" s="102"/>
      <c r="X169" s="102"/>
      <c r="Y169" s="66"/>
    </row>
    <row r="170" spans="2:25" x14ac:dyDescent="0.25">
      <c r="B170" s="250"/>
      <c r="C170" s="248"/>
      <c r="D170" s="248"/>
      <c r="E170" s="145"/>
      <c r="F170" s="145"/>
      <c r="G170" s="291"/>
      <c r="H170" s="297"/>
      <c r="I170" s="248"/>
      <c r="J170" s="248"/>
      <c r="K170" s="248"/>
      <c r="L170" s="248"/>
      <c r="M170" s="248"/>
      <c r="V170" s="102"/>
      <c r="W170" s="102"/>
      <c r="X170" s="102"/>
      <c r="Y170" s="66"/>
    </row>
    <row r="171" spans="2:25" x14ac:dyDescent="0.25">
      <c r="B171" s="250"/>
      <c r="C171" s="248"/>
      <c r="D171" s="248"/>
      <c r="E171" s="248"/>
      <c r="F171" s="248"/>
      <c r="G171" s="289"/>
      <c r="H171" s="90"/>
      <c r="I171" s="248"/>
      <c r="J171" s="248"/>
      <c r="K171" s="248"/>
      <c r="L171" s="248"/>
      <c r="M171" s="248"/>
      <c r="V171" s="102"/>
      <c r="W171" s="102"/>
      <c r="X171" s="102"/>
      <c r="Y171" s="66"/>
    </row>
    <row r="172" spans="2:25" x14ac:dyDescent="0.25">
      <c r="B172" s="248"/>
      <c r="C172" s="248"/>
      <c r="D172" s="102" t="s">
        <v>748</v>
      </c>
      <c r="E172" s="248"/>
      <c r="F172" s="248"/>
      <c r="G172" s="289"/>
      <c r="H172" s="90"/>
      <c r="I172" s="248"/>
      <c r="J172" s="248"/>
      <c r="K172" s="248"/>
      <c r="L172" s="248"/>
      <c r="M172" s="248"/>
      <c r="V172" s="102"/>
      <c r="W172" s="102"/>
      <c r="X172" s="102"/>
      <c r="Y172" s="66"/>
    </row>
    <row r="173" spans="2:25" x14ac:dyDescent="0.25">
      <c r="B173" s="250"/>
      <c r="C173" s="248"/>
      <c r="D173" s="248"/>
      <c r="E173" s="248"/>
      <c r="F173" s="248"/>
      <c r="G173" s="289"/>
      <c r="H173" s="90"/>
      <c r="I173" s="248"/>
      <c r="J173" s="248"/>
      <c r="K173" s="248"/>
      <c r="L173" s="248"/>
      <c r="M173" s="248"/>
      <c r="V173" s="102"/>
      <c r="W173" s="102"/>
      <c r="X173" s="102"/>
      <c r="Y173" s="66"/>
    </row>
    <row r="174" spans="2:25" x14ac:dyDescent="0.25">
      <c r="B174" s="250">
        <v>1</v>
      </c>
      <c r="C174" s="102" t="s">
        <v>48</v>
      </c>
      <c r="D174" s="102"/>
      <c r="E174" s="294"/>
      <c r="F174" s="296"/>
      <c r="G174" s="295"/>
      <c r="H174" s="296"/>
      <c r="I174" s="248"/>
      <c r="J174" s="248"/>
      <c r="K174" s="248"/>
      <c r="L174" s="248"/>
      <c r="M174" s="248"/>
      <c r="V174" s="102"/>
      <c r="W174" s="102"/>
      <c r="X174" s="102"/>
      <c r="Y174" s="66"/>
    </row>
    <row r="175" spans="2:25" x14ac:dyDescent="0.25">
      <c r="B175" s="248"/>
      <c r="C175" s="96" t="s">
        <v>731</v>
      </c>
      <c r="D175" s="97" t="s">
        <v>732</v>
      </c>
      <c r="E175" s="145">
        <v>46</v>
      </c>
      <c r="F175" s="145">
        <v>26</v>
      </c>
      <c r="G175" s="291"/>
      <c r="H175" s="96"/>
      <c r="I175" s="248"/>
      <c r="J175" s="248"/>
      <c r="K175" s="248"/>
      <c r="L175" s="248"/>
      <c r="M175" s="248"/>
      <c r="V175" s="102"/>
      <c r="W175" s="102"/>
      <c r="X175" s="102"/>
      <c r="Y175" s="66"/>
    </row>
    <row r="176" spans="2:25" x14ac:dyDescent="0.25">
      <c r="B176" s="248"/>
      <c r="C176" s="96" t="s">
        <v>216</v>
      </c>
      <c r="D176" s="97" t="s">
        <v>217</v>
      </c>
      <c r="E176" s="145">
        <v>37</v>
      </c>
      <c r="F176" s="145">
        <v>21</v>
      </c>
      <c r="G176" s="291">
        <f>SUM(E175:E176)</f>
        <v>83</v>
      </c>
      <c r="H176" s="96">
        <f>SUM(F175:F176)</f>
        <v>47</v>
      </c>
      <c r="I176" s="248"/>
      <c r="J176" s="248"/>
      <c r="K176" s="248"/>
      <c r="L176" s="248"/>
      <c r="M176" s="248"/>
      <c r="V176" s="102"/>
      <c r="W176" s="102"/>
      <c r="X176" s="102"/>
      <c r="Y176" s="66"/>
    </row>
    <row r="177" spans="2:25" x14ac:dyDescent="0.25">
      <c r="B177" s="250"/>
      <c r="C177" s="248"/>
      <c r="D177" s="248"/>
      <c r="E177" s="102"/>
      <c r="F177" s="103"/>
      <c r="G177" s="289"/>
      <c r="H177" s="90"/>
      <c r="I177" s="248"/>
      <c r="J177" s="248"/>
      <c r="K177" s="248"/>
      <c r="L177" s="248"/>
      <c r="M177" s="248"/>
      <c r="V177" s="102"/>
      <c r="W177" s="102"/>
      <c r="X177" s="102"/>
      <c r="Y177" s="66"/>
    </row>
    <row r="178" spans="2:25" x14ac:dyDescent="0.25">
      <c r="B178" s="250">
        <v>2</v>
      </c>
      <c r="C178" s="102" t="s">
        <v>72</v>
      </c>
      <c r="D178" s="102"/>
      <c r="E178" s="102"/>
      <c r="F178" s="103"/>
      <c r="G178" s="290"/>
      <c r="H178" s="103"/>
      <c r="I178" s="248"/>
      <c r="J178" s="248"/>
      <c r="K178" s="248"/>
      <c r="L178" s="248"/>
      <c r="M178" s="248"/>
    </row>
    <row r="179" spans="2:25" x14ac:dyDescent="0.25">
      <c r="B179" s="250"/>
      <c r="C179" s="102" t="s">
        <v>220</v>
      </c>
      <c r="D179" s="102" t="s">
        <v>184</v>
      </c>
      <c r="E179" s="294">
        <v>43</v>
      </c>
      <c r="F179" s="294">
        <v>25</v>
      </c>
      <c r="G179" s="290"/>
      <c r="H179" s="103"/>
      <c r="I179" s="248"/>
      <c r="J179" s="248"/>
      <c r="K179" s="248"/>
      <c r="L179" s="248"/>
      <c r="M179" s="248"/>
    </row>
    <row r="180" spans="2:25" x14ac:dyDescent="0.25">
      <c r="B180" s="250"/>
      <c r="C180" s="96" t="s">
        <v>733</v>
      </c>
      <c r="D180" s="97" t="s">
        <v>734</v>
      </c>
      <c r="E180" s="294">
        <v>16</v>
      </c>
      <c r="F180" s="294">
        <v>11</v>
      </c>
      <c r="G180" s="290">
        <f>SUM(E179:E180)</f>
        <v>59</v>
      </c>
      <c r="H180" s="103">
        <f>SUM(F179:F180)</f>
        <v>36</v>
      </c>
      <c r="I180" s="248"/>
      <c r="J180" s="248"/>
      <c r="K180" s="248"/>
      <c r="L180" s="248"/>
      <c r="M180" s="248"/>
    </row>
    <row r="181" spans="2:25" x14ac:dyDescent="0.25">
      <c r="B181" s="250"/>
      <c r="C181" s="248"/>
      <c r="D181" s="248"/>
      <c r="E181" s="248"/>
      <c r="F181" s="248"/>
      <c r="G181" s="289"/>
      <c r="H181" s="90"/>
      <c r="I181" s="248"/>
      <c r="J181" s="248"/>
      <c r="K181" s="248"/>
      <c r="L181" s="248"/>
      <c r="M181" s="248"/>
    </row>
    <row r="182" spans="2:25" x14ac:dyDescent="0.25">
      <c r="B182" s="250">
        <v>3</v>
      </c>
      <c r="C182" s="102" t="s">
        <v>14</v>
      </c>
      <c r="D182" s="248"/>
      <c r="E182" s="248"/>
      <c r="F182" s="90"/>
      <c r="G182" s="289"/>
      <c r="H182" s="90"/>
      <c r="I182" s="248"/>
      <c r="J182" s="248"/>
      <c r="K182" s="248"/>
      <c r="L182" s="248"/>
      <c r="M182" s="248"/>
    </row>
    <row r="183" spans="2:25" x14ac:dyDescent="0.25">
      <c r="B183" s="250"/>
      <c r="C183" s="102" t="s">
        <v>735</v>
      </c>
      <c r="D183" s="102" t="s">
        <v>736</v>
      </c>
      <c r="E183" s="87">
        <v>20</v>
      </c>
      <c r="F183" s="87">
        <v>14</v>
      </c>
      <c r="G183" s="290"/>
      <c r="H183" s="103"/>
      <c r="I183" s="248"/>
      <c r="J183" s="248"/>
      <c r="K183" s="248"/>
      <c r="L183" s="248"/>
      <c r="M183" s="248"/>
    </row>
    <row r="184" spans="2:25" x14ac:dyDescent="0.25">
      <c r="B184" s="250"/>
      <c r="C184" s="96" t="s">
        <v>737</v>
      </c>
      <c r="D184" s="97" t="s">
        <v>214</v>
      </c>
      <c r="E184" s="82">
        <v>17</v>
      </c>
      <c r="F184" s="82">
        <v>9</v>
      </c>
      <c r="G184" s="290">
        <f>SUM(E183:E184)</f>
        <v>37</v>
      </c>
      <c r="H184" s="103">
        <f>SUM(F183:F184)</f>
        <v>23</v>
      </c>
      <c r="I184" s="248"/>
      <c r="J184" s="248"/>
      <c r="K184" s="248"/>
      <c r="L184" s="248"/>
      <c r="M184" s="248"/>
    </row>
    <row r="185" spans="2:25" x14ac:dyDescent="0.25">
      <c r="B185" s="250"/>
      <c r="C185" s="248"/>
      <c r="D185" s="248"/>
      <c r="E185" s="248"/>
      <c r="F185" s="248"/>
      <c r="G185" s="289"/>
      <c r="H185" s="90"/>
      <c r="I185" s="248"/>
      <c r="J185" s="248"/>
      <c r="K185" s="248"/>
      <c r="L185" s="248"/>
      <c r="M185" s="248"/>
    </row>
    <row r="186" spans="2:25" x14ac:dyDescent="0.25">
      <c r="B186" s="250"/>
      <c r="C186" s="102"/>
      <c r="D186" s="102"/>
      <c r="E186" s="294"/>
      <c r="F186" s="296"/>
      <c r="G186" s="295"/>
      <c r="H186" s="296"/>
      <c r="I186" s="294"/>
      <c r="J186" s="248"/>
      <c r="K186" s="248"/>
      <c r="L186" s="248"/>
      <c r="M186" s="248"/>
    </row>
    <row r="187" spans="2:25" x14ac:dyDescent="0.25">
      <c r="B187" s="250"/>
      <c r="C187" s="96"/>
      <c r="D187" s="97"/>
      <c r="E187" s="145"/>
      <c r="F187" s="145"/>
      <c r="G187" s="291"/>
      <c r="H187" s="96"/>
      <c r="I187" s="294"/>
      <c r="J187" s="248"/>
      <c r="K187" s="248"/>
      <c r="L187" s="248"/>
      <c r="M187" s="248"/>
    </row>
    <row r="188" spans="2:25" x14ac:dyDescent="0.25">
      <c r="B188" s="250"/>
      <c r="C188" s="297"/>
      <c r="D188" s="298"/>
      <c r="E188" s="299"/>
      <c r="F188" s="299"/>
      <c r="G188" s="300"/>
      <c r="H188" s="297"/>
      <c r="I188" s="248"/>
      <c r="J188" s="248"/>
      <c r="K188" s="248"/>
      <c r="L188" s="248"/>
      <c r="M188" s="248"/>
    </row>
  </sheetData>
  <mergeCells count="9">
    <mergeCell ref="E1:Y1"/>
    <mergeCell ref="F2:G2"/>
    <mergeCell ref="H2:I2"/>
    <mergeCell ref="J2:K2"/>
    <mergeCell ref="L2:M2"/>
    <mergeCell ref="N2:O2"/>
    <mergeCell ref="P2:Q2"/>
    <mergeCell ref="R2:S2"/>
    <mergeCell ref="T2:U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93"/>
  <sheetViews>
    <sheetView workbookViewId="0">
      <selection activeCell="F11" sqref="F11"/>
    </sheetView>
  </sheetViews>
  <sheetFormatPr defaultRowHeight="15" x14ac:dyDescent="0.25"/>
  <cols>
    <col min="1" max="2" width="3.7109375" customWidth="1"/>
    <col min="3" max="3" width="21.5703125" customWidth="1"/>
    <col min="4" max="4" width="15.5703125" customWidth="1"/>
  </cols>
  <sheetData>
    <row r="1" spans="1:24" x14ac:dyDescent="0.25">
      <c r="A1" s="104"/>
      <c r="C1" s="131" t="s">
        <v>50</v>
      </c>
      <c r="D1" s="131" t="s">
        <v>287</v>
      </c>
      <c r="E1" s="303" t="s">
        <v>288</v>
      </c>
      <c r="F1" s="303"/>
      <c r="G1" s="303"/>
      <c r="H1" s="303"/>
      <c r="I1" s="303"/>
      <c r="J1" s="303"/>
      <c r="K1" s="303"/>
      <c r="L1" s="303"/>
      <c r="M1" s="303"/>
      <c r="N1" s="303"/>
      <c r="O1" s="303"/>
      <c r="P1" s="303"/>
      <c r="Q1" s="303"/>
      <c r="R1" s="303"/>
      <c r="S1" s="303"/>
      <c r="T1" s="303"/>
      <c r="U1" s="126"/>
      <c r="V1" s="126"/>
      <c r="W1" s="126"/>
    </row>
    <row r="2" spans="1:24" x14ac:dyDescent="0.25">
      <c r="A2" s="104"/>
      <c r="C2" s="131" t="s">
        <v>2</v>
      </c>
      <c r="D2" s="131" t="s">
        <v>3</v>
      </c>
      <c r="E2" s="310">
        <v>1</v>
      </c>
      <c r="F2" s="310"/>
      <c r="G2" s="310">
        <v>2</v>
      </c>
      <c r="H2" s="310"/>
      <c r="I2" s="310">
        <v>3</v>
      </c>
      <c r="J2" s="310"/>
      <c r="K2" s="310">
        <v>4</v>
      </c>
      <c r="L2" s="310"/>
      <c r="M2" s="310">
        <v>5</v>
      </c>
      <c r="N2" s="310"/>
      <c r="O2" s="310">
        <v>6</v>
      </c>
      <c r="P2" s="310"/>
      <c r="Q2" s="310">
        <v>7</v>
      </c>
      <c r="R2" s="310"/>
      <c r="S2" s="310">
        <v>8</v>
      </c>
      <c r="T2" s="310"/>
      <c r="U2" s="126"/>
      <c r="V2" s="126"/>
      <c r="W2" s="126"/>
    </row>
    <row r="3" spans="1:24" x14ac:dyDescent="0.25">
      <c r="A3" s="104">
        <v>1</v>
      </c>
      <c r="B3" t="s">
        <v>289</v>
      </c>
      <c r="C3" t="s">
        <v>71</v>
      </c>
      <c r="D3" t="s">
        <v>52</v>
      </c>
      <c r="E3" s="126">
        <v>6</v>
      </c>
      <c r="F3" s="126">
        <v>3</v>
      </c>
      <c r="G3" s="126">
        <v>3</v>
      </c>
      <c r="H3" s="126">
        <v>2</v>
      </c>
      <c r="I3" s="126">
        <v>6</v>
      </c>
      <c r="J3" s="126">
        <v>5</v>
      </c>
      <c r="K3" s="126">
        <v>6</v>
      </c>
      <c r="L3" s="126">
        <v>6</v>
      </c>
      <c r="M3" s="126">
        <v>6</v>
      </c>
      <c r="N3" s="126">
        <v>3</v>
      </c>
      <c r="O3" s="126">
        <v>6</v>
      </c>
      <c r="P3" s="126">
        <v>2</v>
      </c>
      <c r="Q3" s="126">
        <v>6</v>
      </c>
      <c r="R3" s="126">
        <v>2</v>
      </c>
      <c r="S3" s="126">
        <v>6</v>
      </c>
      <c r="T3" s="126">
        <v>2</v>
      </c>
      <c r="U3" s="126">
        <f t="shared" ref="U3:V9" si="0">SUM(E3+G3+I3+K3+M3+O3+Q3+S3)</f>
        <v>45</v>
      </c>
      <c r="V3" s="126">
        <f t="shared" si="0"/>
        <v>25</v>
      </c>
      <c r="W3" s="126">
        <v>37</v>
      </c>
      <c r="X3" t="s">
        <v>73</v>
      </c>
    </row>
    <row r="4" spans="1:24" x14ac:dyDescent="0.25">
      <c r="A4" s="104">
        <v>2</v>
      </c>
      <c r="B4" t="s">
        <v>289</v>
      </c>
      <c r="C4" t="s">
        <v>290</v>
      </c>
      <c r="D4" t="s">
        <v>76</v>
      </c>
      <c r="E4" s="126">
        <v>5</v>
      </c>
      <c r="F4" s="126">
        <v>3</v>
      </c>
      <c r="G4" s="126">
        <v>3</v>
      </c>
      <c r="H4" s="126">
        <v>2</v>
      </c>
      <c r="I4" s="126">
        <v>5</v>
      </c>
      <c r="J4" s="126">
        <v>4</v>
      </c>
      <c r="K4" s="126">
        <v>6</v>
      </c>
      <c r="L4" s="126">
        <v>6</v>
      </c>
      <c r="M4" s="126">
        <v>5</v>
      </c>
      <c r="N4" s="126">
        <v>3</v>
      </c>
      <c r="O4" s="126">
        <v>6</v>
      </c>
      <c r="P4" s="126">
        <v>2</v>
      </c>
      <c r="Q4" s="126">
        <v>6</v>
      </c>
      <c r="R4" s="126">
        <v>2</v>
      </c>
      <c r="S4" s="126">
        <v>6</v>
      </c>
      <c r="T4" s="126">
        <v>2</v>
      </c>
      <c r="U4" s="126">
        <f t="shared" si="0"/>
        <v>42</v>
      </c>
      <c r="V4" s="126">
        <f t="shared" si="0"/>
        <v>24</v>
      </c>
      <c r="W4" s="126">
        <v>36</v>
      </c>
    </row>
    <row r="5" spans="1:24" x14ac:dyDescent="0.25">
      <c r="A5" s="104">
        <v>3</v>
      </c>
      <c r="B5" t="s">
        <v>289</v>
      </c>
      <c r="C5" t="s">
        <v>74</v>
      </c>
      <c r="D5" t="s">
        <v>48</v>
      </c>
      <c r="E5" s="126">
        <v>6</v>
      </c>
      <c r="F5" s="126">
        <v>3</v>
      </c>
      <c r="G5" s="126">
        <v>3</v>
      </c>
      <c r="H5" s="126">
        <v>2</v>
      </c>
      <c r="I5" s="126">
        <v>5</v>
      </c>
      <c r="J5" s="126">
        <v>4</v>
      </c>
      <c r="K5" s="126">
        <v>5</v>
      </c>
      <c r="L5" s="126">
        <v>5</v>
      </c>
      <c r="M5" s="126">
        <v>6</v>
      </c>
      <c r="N5" s="126">
        <v>3</v>
      </c>
      <c r="O5" s="126">
        <v>5</v>
      </c>
      <c r="P5" s="126">
        <v>2</v>
      </c>
      <c r="Q5" s="126">
        <v>6</v>
      </c>
      <c r="R5" s="126">
        <v>2</v>
      </c>
      <c r="S5" s="126">
        <v>6</v>
      </c>
      <c r="T5" s="126">
        <v>2</v>
      </c>
      <c r="U5" s="126">
        <f t="shared" si="0"/>
        <v>42</v>
      </c>
      <c r="V5" s="126">
        <f t="shared" si="0"/>
        <v>23</v>
      </c>
      <c r="W5" s="126">
        <v>36</v>
      </c>
    </row>
    <row r="6" spans="1:24" x14ac:dyDescent="0.25">
      <c r="A6" s="104">
        <v>4</v>
      </c>
      <c r="B6" t="s">
        <v>289</v>
      </c>
      <c r="C6" t="s">
        <v>291</v>
      </c>
      <c r="D6" t="s">
        <v>52</v>
      </c>
      <c r="E6" s="126">
        <v>6</v>
      </c>
      <c r="F6" s="126">
        <v>3</v>
      </c>
      <c r="G6" s="126">
        <v>4</v>
      </c>
      <c r="H6" s="126">
        <v>2</v>
      </c>
      <c r="I6" s="126">
        <v>4</v>
      </c>
      <c r="J6" s="126">
        <v>4</v>
      </c>
      <c r="K6" s="126">
        <v>5</v>
      </c>
      <c r="L6" s="126">
        <v>5</v>
      </c>
      <c r="M6" s="126">
        <v>6</v>
      </c>
      <c r="N6" s="126">
        <v>3</v>
      </c>
      <c r="O6" s="126">
        <v>6</v>
      </c>
      <c r="P6" s="126">
        <v>2</v>
      </c>
      <c r="Q6" s="126">
        <v>5</v>
      </c>
      <c r="R6" s="126">
        <v>2</v>
      </c>
      <c r="S6" s="126">
        <v>5</v>
      </c>
      <c r="T6" s="126">
        <v>2</v>
      </c>
      <c r="U6" s="126">
        <f t="shared" si="0"/>
        <v>41</v>
      </c>
      <c r="V6" s="126">
        <f t="shared" si="0"/>
        <v>23</v>
      </c>
      <c r="W6" s="126">
        <v>30</v>
      </c>
    </row>
    <row r="7" spans="1:24" x14ac:dyDescent="0.25">
      <c r="A7" s="104">
        <v>5</v>
      </c>
      <c r="B7" t="s">
        <v>289</v>
      </c>
      <c r="C7" t="s">
        <v>79</v>
      </c>
      <c r="D7" t="s">
        <v>53</v>
      </c>
      <c r="E7" s="126">
        <v>4</v>
      </c>
      <c r="F7" s="126">
        <v>2</v>
      </c>
      <c r="G7" s="126">
        <v>1</v>
      </c>
      <c r="H7" s="126">
        <v>1</v>
      </c>
      <c r="I7" s="126">
        <v>5</v>
      </c>
      <c r="J7" s="126">
        <v>4</v>
      </c>
      <c r="K7" s="126">
        <v>4</v>
      </c>
      <c r="L7" s="126">
        <v>4</v>
      </c>
      <c r="M7" s="126">
        <v>6</v>
      </c>
      <c r="N7" s="126">
        <v>3</v>
      </c>
      <c r="O7" s="126">
        <v>5</v>
      </c>
      <c r="P7" s="126">
        <v>2</v>
      </c>
      <c r="Q7" s="126">
        <v>6</v>
      </c>
      <c r="R7" s="126">
        <v>2</v>
      </c>
      <c r="S7" s="126">
        <v>6</v>
      </c>
      <c r="T7" s="126">
        <v>2</v>
      </c>
      <c r="U7" s="126">
        <f t="shared" si="0"/>
        <v>37</v>
      </c>
      <c r="V7" s="126">
        <f t="shared" si="0"/>
        <v>20</v>
      </c>
      <c r="W7" s="126">
        <v>31</v>
      </c>
    </row>
    <row r="8" spans="1:24" x14ac:dyDescent="0.25">
      <c r="A8" s="104">
        <v>6</v>
      </c>
      <c r="B8" t="s">
        <v>289</v>
      </c>
      <c r="C8" t="s">
        <v>160</v>
      </c>
      <c r="D8" t="s">
        <v>52</v>
      </c>
      <c r="E8" s="126">
        <v>5</v>
      </c>
      <c r="F8" s="126">
        <v>3</v>
      </c>
      <c r="G8" s="126">
        <v>4</v>
      </c>
      <c r="H8" s="126">
        <v>2</v>
      </c>
      <c r="I8" s="126">
        <v>3</v>
      </c>
      <c r="J8" s="126">
        <v>3</v>
      </c>
      <c r="K8" s="126">
        <v>6</v>
      </c>
      <c r="L8" s="126">
        <v>6</v>
      </c>
      <c r="M8" s="126">
        <v>5</v>
      </c>
      <c r="N8" s="126">
        <v>3</v>
      </c>
      <c r="O8" s="126">
        <v>4</v>
      </c>
      <c r="P8" s="126">
        <v>2</v>
      </c>
      <c r="Q8" s="126">
        <v>4</v>
      </c>
      <c r="R8" s="126">
        <v>2</v>
      </c>
      <c r="S8" s="126">
        <v>5</v>
      </c>
      <c r="T8" s="126">
        <v>2</v>
      </c>
      <c r="U8" s="126">
        <f t="shared" si="0"/>
        <v>36</v>
      </c>
      <c r="V8" s="126">
        <f t="shared" si="0"/>
        <v>23</v>
      </c>
      <c r="W8" s="126">
        <v>31</v>
      </c>
    </row>
    <row r="9" spans="1:24" x14ac:dyDescent="0.25">
      <c r="A9" s="104">
        <v>7</v>
      </c>
      <c r="B9" t="s">
        <v>289</v>
      </c>
      <c r="C9" t="s">
        <v>78</v>
      </c>
      <c r="D9" t="s">
        <v>76</v>
      </c>
      <c r="E9" s="126">
        <v>5</v>
      </c>
      <c r="F9" s="126">
        <v>3</v>
      </c>
      <c r="G9" s="126">
        <v>3</v>
      </c>
      <c r="H9" s="126">
        <v>2</v>
      </c>
      <c r="I9" s="126">
        <v>4</v>
      </c>
      <c r="J9" s="126">
        <v>4</v>
      </c>
      <c r="K9" s="126">
        <v>5</v>
      </c>
      <c r="L9" s="126">
        <v>5</v>
      </c>
      <c r="M9" s="126">
        <v>4</v>
      </c>
      <c r="N9" s="126">
        <v>2</v>
      </c>
      <c r="O9" s="126">
        <v>6</v>
      </c>
      <c r="P9" s="126">
        <v>2</v>
      </c>
      <c r="Q9" s="126">
        <v>4</v>
      </c>
      <c r="R9" s="126">
        <v>2</v>
      </c>
      <c r="S9" s="126">
        <v>5</v>
      </c>
      <c r="T9" s="126">
        <v>2</v>
      </c>
      <c r="U9" s="126">
        <f t="shared" si="0"/>
        <v>36</v>
      </c>
      <c r="V9" s="126">
        <f t="shared" si="0"/>
        <v>22</v>
      </c>
      <c r="W9" s="126">
        <v>35</v>
      </c>
    </row>
    <row r="10" spans="1:24" x14ac:dyDescent="0.25">
      <c r="A10" s="104"/>
      <c r="E10" s="126"/>
      <c r="F10" s="126"/>
      <c r="G10" s="126"/>
      <c r="H10" s="126"/>
      <c r="I10" s="126"/>
      <c r="J10" s="126"/>
      <c r="K10" s="126"/>
      <c r="L10" s="126"/>
      <c r="M10" s="126"/>
      <c r="N10" s="126"/>
      <c r="O10" s="126"/>
      <c r="P10" s="126"/>
      <c r="Q10" s="126"/>
      <c r="R10" s="126"/>
      <c r="S10" s="126"/>
      <c r="T10" s="126"/>
      <c r="U10" s="126"/>
      <c r="V10" s="126"/>
      <c r="W10" s="126"/>
    </row>
    <row r="11" spans="1:24" x14ac:dyDescent="0.25">
      <c r="A11" s="104">
        <v>1</v>
      </c>
      <c r="B11" t="s">
        <v>292</v>
      </c>
      <c r="C11" t="s">
        <v>154</v>
      </c>
      <c r="D11" t="s">
        <v>48</v>
      </c>
      <c r="E11" s="126">
        <v>6</v>
      </c>
      <c r="F11" s="126">
        <v>3</v>
      </c>
      <c r="G11" s="126">
        <v>5</v>
      </c>
      <c r="H11" s="126">
        <v>2</v>
      </c>
      <c r="I11" s="126">
        <v>5</v>
      </c>
      <c r="J11" s="126">
        <v>5</v>
      </c>
      <c r="K11" s="126">
        <v>6</v>
      </c>
      <c r="L11" s="126">
        <v>6</v>
      </c>
      <c r="M11" s="126">
        <v>6</v>
      </c>
      <c r="N11" s="126">
        <v>3</v>
      </c>
      <c r="O11" s="126">
        <v>6</v>
      </c>
      <c r="P11" s="126">
        <v>2</v>
      </c>
      <c r="Q11" s="126">
        <v>5</v>
      </c>
      <c r="R11" s="126">
        <v>2</v>
      </c>
      <c r="S11" s="126">
        <v>6</v>
      </c>
      <c r="T11" s="126">
        <v>2</v>
      </c>
      <c r="U11" s="126">
        <f>SUM(E11+G11+I11+K11+M11+O11+Q11+S11)</f>
        <v>45</v>
      </c>
      <c r="V11" s="126">
        <f>SUM(F11+H11+J11+L11+N11+P11+R11+T11)</f>
        <v>25</v>
      </c>
      <c r="W11" s="126">
        <v>35</v>
      </c>
      <c r="X11" t="s">
        <v>73</v>
      </c>
    </row>
    <row r="12" spans="1:24" x14ac:dyDescent="0.25">
      <c r="A12" s="104">
        <v>2</v>
      </c>
      <c r="B12" t="s">
        <v>292</v>
      </c>
      <c r="C12" t="s">
        <v>80</v>
      </c>
      <c r="D12" t="s">
        <v>53</v>
      </c>
      <c r="E12" s="126">
        <v>6</v>
      </c>
      <c r="F12" s="126">
        <v>3</v>
      </c>
      <c r="G12" s="126">
        <v>4</v>
      </c>
      <c r="H12" s="126">
        <v>2</v>
      </c>
      <c r="I12" s="126">
        <v>5</v>
      </c>
      <c r="J12" s="126">
        <v>4</v>
      </c>
      <c r="K12" s="126">
        <v>6</v>
      </c>
      <c r="L12" s="126">
        <v>6</v>
      </c>
      <c r="M12" s="126">
        <v>4</v>
      </c>
      <c r="N12" s="126">
        <v>3</v>
      </c>
      <c r="O12" s="126">
        <v>6</v>
      </c>
      <c r="P12" s="126">
        <v>2</v>
      </c>
      <c r="Q12" s="126">
        <v>6</v>
      </c>
      <c r="R12" s="126">
        <v>2</v>
      </c>
      <c r="S12" s="126">
        <v>6</v>
      </c>
      <c r="T12" s="126">
        <v>2</v>
      </c>
      <c r="U12" s="126">
        <f>SUM(E12+G12+I12+K12+M12+O12+Q12+S12)</f>
        <v>43</v>
      </c>
      <c r="V12" s="126">
        <f>SUM(F12+H12+J12+L12+N12+P12+R12+T12)</f>
        <v>24</v>
      </c>
      <c r="W12" s="126">
        <v>47</v>
      </c>
    </row>
    <row r="13" spans="1:24" x14ac:dyDescent="0.25">
      <c r="A13" s="104"/>
      <c r="E13" s="126"/>
      <c r="F13" s="126"/>
      <c r="G13" s="126"/>
      <c r="H13" s="126"/>
      <c r="I13" s="126"/>
      <c r="J13" s="126"/>
      <c r="K13" s="126"/>
      <c r="L13" s="126"/>
      <c r="M13" s="126"/>
      <c r="N13" s="126"/>
      <c r="O13" s="126"/>
      <c r="P13" s="126"/>
      <c r="Q13" s="126"/>
      <c r="R13" s="126"/>
      <c r="S13" s="126"/>
      <c r="T13" s="126"/>
      <c r="U13" s="126"/>
      <c r="V13" s="126"/>
      <c r="W13" s="126"/>
    </row>
    <row r="14" spans="1:24" x14ac:dyDescent="0.25">
      <c r="A14" s="104">
        <v>1</v>
      </c>
      <c r="B14" t="s">
        <v>293</v>
      </c>
      <c r="C14" t="s">
        <v>57</v>
      </c>
      <c r="D14" t="s">
        <v>76</v>
      </c>
      <c r="E14" s="126">
        <v>6</v>
      </c>
      <c r="F14" s="126">
        <v>3</v>
      </c>
      <c r="G14" s="126">
        <v>5</v>
      </c>
      <c r="H14" s="126">
        <v>2</v>
      </c>
      <c r="I14" s="126">
        <v>3</v>
      </c>
      <c r="J14" s="126">
        <v>3</v>
      </c>
      <c r="K14" s="126">
        <v>5</v>
      </c>
      <c r="L14" s="126">
        <v>5</v>
      </c>
      <c r="M14" s="126">
        <v>6</v>
      </c>
      <c r="N14" s="126">
        <v>3</v>
      </c>
      <c r="O14" s="126">
        <v>6</v>
      </c>
      <c r="P14" s="126">
        <v>2</v>
      </c>
      <c r="Q14" s="126">
        <v>6</v>
      </c>
      <c r="R14" s="126">
        <v>2</v>
      </c>
      <c r="S14" s="126">
        <v>6</v>
      </c>
      <c r="T14" s="126">
        <v>2</v>
      </c>
      <c r="U14" s="126">
        <f>SUM(E14+G14+I14+K14+M14+O14+Q14+S14)</f>
        <v>43</v>
      </c>
      <c r="V14" s="126">
        <f>SUM(F14+H14+J14+L14+N14+P14+R14+T14)</f>
        <v>22</v>
      </c>
      <c r="W14" s="126">
        <v>22</v>
      </c>
    </row>
    <row r="15" spans="1:24" x14ac:dyDescent="0.25">
      <c r="A15" s="104"/>
      <c r="E15" s="126"/>
      <c r="F15" s="126"/>
      <c r="G15" s="126"/>
      <c r="H15" s="126"/>
      <c r="I15" s="126"/>
      <c r="J15" s="126"/>
      <c r="K15" s="126"/>
      <c r="L15" s="126"/>
      <c r="M15" s="126"/>
      <c r="N15" s="126"/>
      <c r="O15" s="126"/>
      <c r="P15" s="126"/>
      <c r="Q15" s="126"/>
      <c r="R15" s="126"/>
      <c r="S15" s="126"/>
      <c r="T15" s="126"/>
      <c r="U15" s="126"/>
      <c r="V15" s="126"/>
      <c r="W15" s="126"/>
    </row>
    <row r="16" spans="1:24" x14ac:dyDescent="0.25">
      <c r="A16" s="104">
        <v>1</v>
      </c>
      <c r="B16" t="s">
        <v>294</v>
      </c>
      <c r="C16" t="s">
        <v>82</v>
      </c>
      <c r="D16" t="s">
        <v>48</v>
      </c>
      <c r="E16" s="126">
        <v>6</v>
      </c>
      <c r="F16" s="126">
        <v>3</v>
      </c>
      <c r="G16" s="126">
        <v>3</v>
      </c>
      <c r="H16" s="126">
        <v>2</v>
      </c>
      <c r="I16" s="126">
        <v>4</v>
      </c>
      <c r="J16" s="126">
        <v>4</v>
      </c>
      <c r="K16" s="126">
        <v>6</v>
      </c>
      <c r="L16" s="126">
        <v>6</v>
      </c>
      <c r="M16" s="126">
        <v>3</v>
      </c>
      <c r="N16" s="126">
        <v>2</v>
      </c>
      <c r="O16" s="126">
        <v>4</v>
      </c>
      <c r="P16" s="126">
        <v>2</v>
      </c>
      <c r="Q16" s="126">
        <v>5</v>
      </c>
      <c r="R16" s="126">
        <v>2</v>
      </c>
      <c r="S16" s="126">
        <v>5</v>
      </c>
      <c r="T16" s="126">
        <v>2</v>
      </c>
      <c r="U16" s="126">
        <f>SUM(E16+G16+I16+K16+M16+O16+Q16+S16)</f>
        <v>36</v>
      </c>
      <c r="V16" s="126">
        <f>SUM(F16+H16+J16+L16+N16+P16+R16+T16)</f>
        <v>23</v>
      </c>
      <c r="W16" s="126">
        <v>28</v>
      </c>
    </row>
    <row r="17" spans="1:24" x14ac:dyDescent="0.25">
      <c r="A17" s="104"/>
      <c r="E17" s="126"/>
      <c r="F17" s="126"/>
      <c r="G17" s="126"/>
      <c r="H17" s="126"/>
      <c r="I17" s="126"/>
      <c r="J17" s="126"/>
      <c r="K17" s="126"/>
      <c r="L17" s="126"/>
      <c r="M17" s="126"/>
      <c r="N17" s="126"/>
      <c r="O17" s="126"/>
      <c r="P17" s="126"/>
      <c r="Q17" s="126"/>
      <c r="R17" s="126"/>
      <c r="S17" s="126"/>
      <c r="T17" s="126"/>
      <c r="U17" s="126"/>
      <c r="V17" s="126"/>
      <c r="W17" s="126"/>
    </row>
    <row r="18" spans="1:24" x14ac:dyDescent="0.25">
      <c r="A18" s="104">
        <v>1</v>
      </c>
      <c r="B18" t="s">
        <v>295</v>
      </c>
      <c r="C18" t="s">
        <v>146</v>
      </c>
      <c r="D18" t="s">
        <v>50</v>
      </c>
      <c r="E18" s="126">
        <v>6</v>
      </c>
      <c r="F18" s="126">
        <v>3</v>
      </c>
      <c r="G18" s="126">
        <v>6</v>
      </c>
      <c r="H18" s="126">
        <v>2</v>
      </c>
      <c r="I18" s="126">
        <v>6</v>
      </c>
      <c r="J18" s="126">
        <v>5</v>
      </c>
      <c r="K18" s="126">
        <v>6</v>
      </c>
      <c r="L18" s="126">
        <v>6</v>
      </c>
      <c r="M18" s="126">
        <v>6</v>
      </c>
      <c r="N18" s="126">
        <v>3</v>
      </c>
      <c r="O18" s="126">
        <v>6</v>
      </c>
      <c r="P18" s="126">
        <v>2</v>
      </c>
      <c r="Q18" s="126">
        <v>6</v>
      </c>
      <c r="R18" s="126">
        <v>2</v>
      </c>
      <c r="S18" s="126">
        <v>6</v>
      </c>
      <c r="T18" s="126">
        <v>2</v>
      </c>
      <c r="U18" s="126">
        <f t="shared" ref="U18:U29" si="1">SUM(E18+G18+I18+K18+M18+O18+Q18+S18)</f>
        <v>48</v>
      </c>
      <c r="V18" s="126">
        <f t="shared" ref="V18:V29" si="2">SUM(F18+H18+J18+L18+N18+P18+R18+T18)</f>
        <v>25</v>
      </c>
      <c r="W18" s="126">
        <v>51</v>
      </c>
      <c r="X18" t="s">
        <v>85</v>
      </c>
    </row>
    <row r="19" spans="1:24" x14ac:dyDescent="0.25">
      <c r="A19" s="104">
        <v>2</v>
      </c>
      <c r="B19" t="s">
        <v>295</v>
      </c>
      <c r="C19" t="s">
        <v>93</v>
      </c>
      <c r="D19" t="s">
        <v>50</v>
      </c>
      <c r="E19" s="126">
        <v>6</v>
      </c>
      <c r="F19" s="126">
        <v>3</v>
      </c>
      <c r="G19" s="126">
        <v>6</v>
      </c>
      <c r="H19" s="126">
        <v>2</v>
      </c>
      <c r="I19" s="126">
        <v>6</v>
      </c>
      <c r="J19" s="126">
        <v>5</v>
      </c>
      <c r="K19" s="126">
        <v>6</v>
      </c>
      <c r="L19" s="126">
        <v>6</v>
      </c>
      <c r="M19" s="126">
        <v>6</v>
      </c>
      <c r="N19" s="126">
        <v>3</v>
      </c>
      <c r="O19" s="126">
        <v>5</v>
      </c>
      <c r="P19" s="126">
        <v>2</v>
      </c>
      <c r="Q19" s="126">
        <v>6</v>
      </c>
      <c r="R19" s="126">
        <v>2</v>
      </c>
      <c r="S19" s="126">
        <v>6</v>
      </c>
      <c r="T19" s="126">
        <v>2</v>
      </c>
      <c r="U19" s="126">
        <f t="shared" si="1"/>
        <v>47</v>
      </c>
      <c r="V19" s="126">
        <f t="shared" si="2"/>
        <v>25</v>
      </c>
      <c r="W19" s="126">
        <v>49</v>
      </c>
      <c r="X19" t="s">
        <v>85</v>
      </c>
    </row>
    <row r="20" spans="1:24" x14ac:dyDescent="0.25">
      <c r="A20" s="104">
        <v>3</v>
      </c>
      <c r="B20" t="s">
        <v>295</v>
      </c>
      <c r="C20" t="s">
        <v>86</v>
      </c>
      <c r="D20" t="s">
        <v>48</v>
      </c>
      <c r="E20" s="126">
        <v>6</v>
      </c>
      <c r="F20" s="126">
        <v>3</v>
      </c>
      <c r="G20" s="126">
        <v>5</v>
      </c>
      <c r="H20" s="126">
        <v>2</v>
      </c>
      <c r="I20" s="126">
        <v>6</v>
      </c>
      <c r="J20" s="126">
        <v>5</v>
      </c>
      <c r="K20" s="126">
        <v>6</v>
      </c>
      <c r="L20" s="126">
        <v>6</v>
      </c>
      <c r="M20" s="126">
        <v>6</v>
      </c>
      <c r="N20" s="126">
        <v>3</v>
      </c>
      <c r="O20" s="126">
        <v>6</v>
      </c>
      <c r="P20" s="126">
        <v>2</v>
      </c>
      <c r="Q20" s="126">
        <v>6</v>
      </c>
      <c r="R20" s="126">
        <v>2</v>
      </c>
      <c r="S20" s="126">
        <v>6</v>
      </c>
      <c r="T20" s="126">
        <v>2</v>
      </c>
      <c r="U20" s="126">
        <f t="shared" si="1"/>
        <v>47</v>
      </c>
      <c r="V20" s="126">
        <f t="shared" si="2"/>
        <v>25</v>
      </c>
      <c r="W20" s="126">
        <v>45</v>
      </c>
      <c r="X20" t="s">
        <v>85</v>
      </c>
    </row>
    <row r="21" spans="1:24" x14ac:dyDescent="0.25">
      <c r="A21" s="104">
        <v>4</v>
      </c>
      <c r="B21" t="s">
        <v>295</v>
      </c>
      <c r="C21" t="s">
        <v>89</v>
      </c>
      <c r="D21" t="s">
        <v>52</v>
      </c>
      <c r="E21" s="126">
        <v>5</v>
      </c>
      <c r="F21" s="126">
        <v>3</v>
      </c>
      <c r="G21" s="126">
        <v>6</v>
      </c>
      <c r="H21" s="126">
        <v>2</v>
      </c>
      <c r="I21" s="126">
        <v>6</v>
      </c>
      <c r="J21" s="126">
        <v>5</v>
      </c>
      <c r="K21" s="126">
        <v>6</v>
      </c>
      <c r="L21" s="126">
        <v>6</v>
      </c>
      <c r="M21" s="126">
        <v>6</v>
      </c>
      <c r="N21" s="126">
        <v>3</v>
      </c>
      <c r="O21" s="126">
        <v>6</v>
      </c>
      <c r="P21" s="126">
        <v>2</v>
      </c>
      <c r="Q21" s="126">
        <v>5</v>
      </c>
      <c r="R21" s="126">
        <v>2</v>
      </c>
      <c r="S21" s="126">
        <v>6</v>
      </c>
      <c r="T21" s="126">
        <v>2</v>
      </c>
      <c r="U21" s="126">
        <f t="shared" si="1"/>
        <v>46</v>
      </c>
      <c r="V21" s="126">
        <f t="shared" si="2"/>
        <v>25</v>
      </c>
      <c r="W21" s="126">
        <v>45</v>
      </c>
      <c r="X21" t="s">
        <v>73</v>
      </c>
    </row>
    <row r="22" spans="1:24" x14ac:dyDescent="0.25">
      <c r="A22" s="104">
        <v>5</v>
      </c>
      <c r="B22" t="s">
        <v>295</v>
      </c>
      <c r="C22" t="s">
        <v>84</v>
      </c>
      <c r="D22" t="s">
        <v>48</v>
      </c>
      <c r="E22" s="126">
        <v>6</v>
      </c>
      <c r="F22" s="126">
        <v>3</v>
      </c>
      <c r="G22" s="126">
        <v>5</v>
      </c>
      <c r="H22" s="126">
        <v>2</v>
      </c>
      <c r="I22" s="126">
        <v>6</v>
      </c>
      <c r="J22" s="126">
        <v>5</v>
      </c>
      <c r="K22" s="126">
        <v>6</v>
      </c>
      <c r="L22" s="126">
        <v>6</v>
      </c>
      <c r="M22" s="126">
        <v>6</v>
      </c>
      <c r="N22" s="126">
        <v>3</v>
      </c>
      <c r="O22" s="126">
        <v>5</v>
      </c>
      <c r="P22" s="126">
        <v>2</v>
      </c>
      <c r="Q22" s="126">
        <v>4</v>
      </c>
      <c r="R22" s="126">
        <v>2</v>
      </c>
      <c r="S22" s="126">
        <v>6</v>
      </c>
      <c r="T22" s="126">
        <v>2</v>
      </c>
      <c r="U22" s="126">
        <f t="shared" si="1"/>
        <v>44</v>
      </c>
      <c r="V22" s="126">
        <f t="shared" si="2"/>
        <v>25</v>
      </c>
      <c r="W22" s="126">
        <v>48</v>
      </c>
      <c r="X22" t="s">
        <v>73</v>
      </c>
    </row>
    <row r="23" spans="1:24" x14ac:dyDescent="0.25">
      <c r="A23" s="104">
        <v>6</v>
      </c>
      <c r="B23" t="s">
        <v>295</v>
      </c>
      <c r="C23" t="s">
        <v>60</v>
      </c>
      <c r="D23" t="s">
        <v>76</v>
      </c>
      <c r="E23" s="126">
        <v>6</v>
      </c>
      <c r="F23" s="126">
        <v>3</v>
      </c>
      <c r="G23" s="126">
        <v>5</v>
      </c>
      <c r="H23" s="126">
        <v>2</v>
      </c>
      <c r="I23" s="126">
        <v>6</v>
      </c>
      <c r="J23" s="126">
        <v>5</v>
      </c>
      <c r="K23" s="126">
        <v>6</v>
      </c>
      <c r="L23" s="126">
        <v>6</v>
      </c>
      <c r="M23" s="126">
        <v>5</v>
      </c>
      <c r="N23" s="126">
        <v>3</v>
      </c>
      <c r="O23" s="126">
        <v>5</v>
      </c>
      <c r="P23" s="126">
        <v>2</v>
      </c>
      <c r="Q23" s="126">
        <v>5</v>
      </c>
      <c r="R23" s="126">
        <v>2</v>
      </c>
      <c r="S23" s="126">
        <v>6</v>
      </c>
      <c r="T23" s="126">
        <v>2</v>
      </c>
      <c r="U23" s="126">
        <f t="shared" si="1"/>
        <v>44</v>
      </c>
      <c r="V23" s="126">
        <f t="shared" si="2"/>
        <v>25</v>
      </c>
      <c r="W23" s="126">
        <v>43</v>
      </c>
      <c r="X23" t="s">
        <v>73</v>
      </c>
    </row>
    <row r="24" spans="1:24" x14ac:dyDescent="0.25">
      <c r="A24" s="104">
        <v>7</v>
      </c>
      <c r="B24" t="s">
        <v>295</v>
      </c>
      <c r="C24" t="s">
        <v>90</v>
      </c>
      <c r="D24" t="s">
        <v>76</v>
      </c>
      <c r="E24" s="126">
        <v>6</v>
      </c>
      <c r="F24" s="126">
        <v>3</v>
      </c>
      <c r="G24" s="126">
        <v>4</v>
      </c>
      <c r="H24" s="126">
        <v>2</v>
      </c>
      <c r="I24" s="126">
        <v>4</v>
      </c>
      <c r="J24" s="126">
        <v>4</v>
      </c>
      <c r="K24" s="126">
        <v>6</v>
      </c>
      <c r="L24" s="126">
        <v>6</v>
      </c>
      <c r="M24" s="126">
        <v>6</v>
      </c>
      <c r="N24" s="126">
        <v>3</v>
      </c>
      <c r="O24" s="126">
        <v>6</v>
      </c>
      <c r="P24" s="126">
        <v>2</v>
      </c>
      <c r="Q24" s="126">
        <v>6</v>
      </c>
      <c r="R24" s="126">
        <v>2</v>
      </c>
      <c r="S24" s="126">
        <v>6</v>
      </c>
      <c r="T24" s="126">
        <v>2</v>
      </c>
      <c r="U24" s="126">
        <f t="shared" si="1"/>
        <v>44</v>
      </c>
      <c r="V24" s="126">
        <f t="shared" si="2"/>
        <v>24</v>
      </c>
      <c r="W24" s="126">
        <v>39</v>
      </c>
      <c r="X24" t="s">
        <v>73</v>
      </c>
    </row>
    <row r="25" spans="1:24" x14ac:dyDescent="0.25">
      <c r="A25" s="104">
        <v>8</v>
      </c>
      <c r="B25" t="s">
        <v>295</v>
      </c>
      <c r="C25" t="s">
        <v>59</v>
      </c>
      <c r="D25" t="s">
        <v>50</v>
      </c>
      <c r="E25" s="126">
        <v>5</v>
      </c>
      <c r="F25" s="126">
        <v>3</v>
      </c>
      <c r="G25" s="126">
        <v>3</v>
      </c>
      <c r="H25" s="126">
        <v>2</v>
      </c>
      <c r="I25" s="126">
        <v>6</v>
      </c>
      <c r="J25" s="126">
        <v>5</v>
      </c>
      <c r="K25" s="126">
        <v>6</v>
      </c>
      <c r="L25" s="126">
        <v>6</v>
      </c>
      <c r="M25" s="126">
        <v>5</v>
      </c>
      <c r="N25" s="126">
        <v>3</v>
      </c>
      <c r="O25" s="126">
        <v>6</v>
      </c>
      <c r="P25" s="126">
        <v>2</v>
      </c>
      <c r="Q25" s="126">
        <v>6</v>
      </c>
      <c r="R25" s="126">
        <v>2</v>
      </c>
      <c r="S25" s="126">
        <v>6</v>
      </c>
      <c r="T25" s="126">
        <v>2</v>
      </c>
      <c r="U25" s="126">
        <f t="shared" si="1"/>
        <v>43</v>
      </c>
      <c r="V25" s="126">
        <f t="shared" si="2"/>
        <v>25</v>
      </c>
      <c r="W25" s="126">
        <v>56</v>
      </c>
    </row>
    <row r="26" spans="1:24" x14ac:dyDescent="0.25">
      <c r="A26" s="104">
        <v>9</v>
      </c>
      <c r="B26" t="s">
        <v>295</v>
      </c>
      <c r="C26" t="s">
        <v>145</v>
      </c>
      <c r="D26" t="s">
        <v>52</v>
      </c>
      <c r="E26" s="126">
        <v>6</v>
      </c>
      <c r="F26" s="126">
        <v>3</v>
      </c>
      <c r="G26" s="126">
        <v>3</v>
      </c>
      <c r="H26" s="126">
        <v>2</v>
      </c>
      <c r="I26" s="126">
        <v>6</v>
      </c>
      <c r="J26" s="126">
        <v>5</v>
      </c>
      <c r="K26" s="126">
        <v>6</v>
      </c>
      <c r="L26" s="126">
        <v>6</v>
      </c>
      <c r="M26" s="126">
        <v>5</v>
      </c>
      <c r="N26" s="126">
        <v>3</v>
      </c>
      <c r="O26" s="126">
        <v>5</v>
      </c>
      <c r="P26" s="126">
        <v>2</v>
      </c>
      <c r="Q26" s="126">
        <v>6</v>
      </c>
      <c r="R26" s="126">
        <v>2</v>
      </c>
      <c r="S26" s="126">
        <v>6</v>
      </c>
      <c r="T26" s="126">
        <v>2</v>
      </c>
      <c r="U26" s="126">
        <f t="shared" si="1"/>
        <v>43</v>
      </c>
      <c r="V26" s="126">
        <f t="shared" si="2"/>
        <v>25</v>
      </c>
      <c r="W26" s="126">
        <v>38</v>
      </c>
    </row>
    <row r="27" spans="1:24" x14ac:dyDescent="0.25">
      <c r="A27" s="104">
        <v>10</v>
      </c>
      <c r="B27" t="s">
        <v>295</v>
      </c>
      <c r="C27" t="s">
        <v>91</v>
      </c>
      <c r="D27" t="s">
        <v>48</v>
      </c>
      <c r="E27" s="126">
        <v>6</v>
      </c>
      <c r="F27" s="126">
        <v>3</v>
      </c>
      <c r="G27" s="126">
        <v>4</v>
      </c>
      <c r="H27" s="126">
        <v>2</v>
      </c>
      <c r="I27" s="126">
        <v>5</v>
      </c>
      <c r="J27" s="126">
        <v>4</v>
      </c>
      <c r="K27" s="126">
        <v>6</v>
      </c>
      <c r="L27" s="126">
        <v>6</v>
      </c>
      <c r="M27" s="126">
        <v>5</v>
      </c>
      <c r="N27" s="126">
        <v>3</v>
      </c>
      <c r="O27" s="126">
        <v>5</v>
      </c>
      <c r="P27" s="126">
        <v>2</v>
      </c>
      <c r="Q27" s="126">
        <v>6</v>
      </c>
      <c r="R27" s="126">
        <v>2</v>
      </c>
      <c r="S27" s="126">
        <v>6</v>
      </c>
      <c r="T27" s="126">
        <v>2</v>
      </c>
      <c r="U27" s="126">
        <f t="shared" si="1"/>
        <v>43</v>
      </c>
      <c r="V27" s="126">
        <f t="shared" si="2"/>
        <v>24</v>
      </c>
      <c r="W27" s="126">
        <v>40</v>
      </c>
    </row>
    <row r="28" spans="1:24" x14ac:dyDescent="0.25">
      <c r="A28" s="104">
        <v>11</v>
      </c>
      <c r="B28" t="s">
        <v>295</v>
      </c>
      <c r="C28" t="s">
        <v>88</v>
      </c>
      <c r="D28" t="s">
        <v>50</v>
      </c>
      <c r="E28" s="126">
        <v>6</v>
      </c>
      <c r="F28" s="126">
        <v>3</v>
      </c>
      <c r="G28" s="126">
        <v>5</v>
      </c>
      <c r="H28" s="126">
        <v>2</v>
      </c>
      <c r="I28" s="126">
        <v>6</v>
      </c>
      <c r="J28" s="126">
        <v>5</v>
      </c>
      <c r="K28" s="126">
        <v>6</v>
      </c>
      <c r="L28" s="126">
        <v>6</v>
      </c>
      <c r="M28" s="126">
        <v>4</v>
      </c>
      <c r="N28" s="126">
        <v>2</v>
      </c>
      <c r="O28" s="126">
        <v>6</v>
      </c>
      <c r="P28" s="126">
        <v>2</v>
      </c>
      <c r="Q28" s="126">
        <v>5</v>
      </c>
      <c r="R28" s="126">
        <v>2</v>
      </c>
      <c r="S28" s="126">
        <v>5</v>
      </c>
      <c r="T28" s="126">
        <v>2</v>
      </c>
      <c r="U28" s="126">
        <f t="shared" si="1"/>
        <v>43</v>
      </c>
      <c r="V28" s="126">
        <f t="shared" si="2"/>
        <v>24</v>
      </c>
      <c r="W28" s="126">
        <v>37</v>
      </c>
    </row>
    <row r="29" spans="1:24" x14ac:dyDescent="0.25">
      <c r="A29" s="104">
        <v>12</v>
      </c>
      <c r="B29" t="s">
        <v>295</v>
      </c>
      <c r="C29" t="s">
        <v>147</v>
      </c>
      <c r="D29" t="s">
        <v>76</v>
      </c>
      <c r="E29" s="126">
        <v>6</v>
      </c>
      <c r="F29" s="126">
        <v>3</v>
      </c>
      <c r="G29" s="126">
        <v>4</v>
      </c>
      <c r="H29" s="126">
        <v>2</v>
      </c>
      <c r="I29" s="126">
        <v>6</v>
      </c>
      <c r="J29" s="126">
        <v>5</v>
      </c>
      <c r="K29" s="126">
        <v>6</v>
      </c>
      <c r="L29" s="126">
        <v>6</v>
      </c>
      <c r="M29" s="126">
        <v>4</v>
      </c>
      <c r="N29" s="126">
        <v>3</v>
      </c>
      <c r="O29" s="126">
        <v>4</v>
      </c>
      <c r="P29" s="126">
        <v>1</v>
      </c>
      <c r="Q29" s="126">
        <v>4</v>
      </c>
      <c r="R29" s="126">
        <v>2</v>
      </c>
      <c r="S29" s="126">
        <v>4</v>
      </c>
      <c r="T29" s="126">
        <v>2</v>
      </c>
      <c r="U29" s="126">
        <f t="shared" si="1"/>
        <v>38</v>
      </c>
      <c r="V29" s="126">
        <f t="shared" si="2"/>
        <v>24</v>
      </c>
      <c r="W29" s="126">
        <v>31</v>
      </c>
    </row>
    <row r="30" spans="1:24" x14ac:dyDescent="0.25">
      <c r="A30" s="104"/>
      <c r="E30" s="126"/>
      <c r="F30" s="126"/>
      <c r="G30" s="126"/>
      <c r="H30" s="126"/>
      <c r="I30" s="126"/>
      <c r="J30" s="126"/>
      <c r="K30" s="126"/>
      <c r="L30" s="126"/>
      <c r="M30" s="126"/>
      <c r="N30" s="126"/>
      <c r="O30" s="126"/>
      <c r="P30" s="126"/>
      <c r="Q30" s="126"/>
      <c r="R30" s="126"/>
      <c r="S30" s="126"/>
      <c r="T30" s="126"/>
      <c r="U30" s="126"/>
      <c r="V30" s="126"/>
      <c r="W30" s="126"/>
    </row>
    <row r="31" spans="1:24" x14ac:dyDescent="0.25">
      <c r="A31" s="104">
        <v>1</v>
      </c>
      <c r="B31" t="s">
        <v>296</v>
      </c>
      <c r="C31" t="s">
        <v>58</v>
      </c>
      <c r="D31" t="s">
        <v>52</v>
      </c>
      <c r="E31" s="126">
        <v>4</v>
      </c>
      <c r="F31" s="126">
        <v>3</v>
      </c>
      <c r="G31" s="126">
        <v>3</v>
      </c>
      <c r="H31" s="126">
        <v>2</v>
      </c>
      <c r="I31" s="126">
        <v>1</v>
      </c>
      <c r="J31" s="126">
        <v>1</v>
      </c>
      <c r="K31" s="126">
        <v>6</v>
      </c>
      <c r="L31" s="126">
        <v>6</v>
      </c>
      <c r="M31" s="126">
        <v>4</v>
      </c>
      <c r="N31" s="126">
        <v>2</v>
      </c>
      <c r="O31" s="126">
        <v>2</v>
      </c>
      <c r="P31" s="126">
        <v>1</v>
      </c>
      <c r="Q31" s="126">
        <v>5</v>
      </c>
      <c r="R31" s="126">
        <v>2</v>
      </c>
      <c r="S31" s="126">
        <v>3</v>
      </c>
      <c r="T31" s="126">
        <v>2</v>
      </c>
      <c r="U31" s="126">
        <f>SUM(E31+G31+I31+K31+M31+O31+Q31+S31)</f>
        <v>28</v>
      </c>
      <c r="V31" s="126">
        <f>SUM(F31+H31+J31+L31+N31+P31+R31+T31)</f>
        <v>19</v>
      </c>
      <c r="W31" s="126">
        <v>31</v>
      </c>
    </row>
    <row r="32" spans="1:24" x14ac:dyDescent="0.25">
      <c r="A32" s="104"/>
      <c r="E32" s="126"/>
      <c r="F32" s="126"/>
      <c r="G32" s="126"/>
      <c r="H32" s="126"/>
      <c r="I32" s="126"/>
      <c r="J32" s="126"/>
      <c r="K32" s="126"/>
      <c r="L32" s="126"/>
      <c r="M32" s="126"/>
      <c r="N32" s="126"/>
      <c r="O32" s="126"/>
      <c r="P32" s="126"/>
      <c r="Q32" s="126"/>
      <c r="R32" s="126"/>
      <c r="S32" s="126"/>
      <c r="T32" s="126"/>
      <c r="U32" s="126"/>
      <c r="V32" s="126"/>
      <c r="W32" s="126"/>
    </row>
    <row r="33" spans="1:24" x14ac:dyDescent="0.25">
      <c r="A33" s="104">
        <v>1</v>
      </c>
      <c r="B33" t="s">
        <v>297</v>
      </c>
      <c r="C33" t="s">
        <v>62</v>
      </c>
      <c r="D33" t="s">
        <v>76</v>
      </c>
      <c r="E33" s="126">
        <v>6</v>
      </c>
      <c r="F33" s="126">
        <v>3</v>
      </c>
      <c r="G33" s="126">
        <v>6</v>
      </c>
      <c r="H33" s="126">
        <v>3</v>
      </c>
      <c r="I33" s="126">
        <v>6</v>
      </c>
      <c r="J33" s="126">
        <v>5</v>
      </c>
      <c r="K33" s="126">
        <v>6</v>
      </c>
      <c r="L33" s="126">
        <v>6</v>
      </c>
      <c r="M33" s="126">
        <v>6</v>
      </c>
      <c r="N33" s="126">
        <v>3</v>
      </c>
      <c r="O33" s="126">
        <v>6</v>
      </c>
      <c r="P33" s="126">
        <v>2</v>
      </c>
      <c r="Q33" s="126">
        <v>6</v>
      </c>
      <c r="R33" s="126">
        <v>2</v>
      </c>
      <c r="S33" s="126">
        <v>6</v>
      </c>
      <c r="T33" s="126">
        <v>2</v>
      </c>
      <c r="U33" s="126">
        <f t="shared" ref="U33:U41" si="3">SUM(E33+G33+I33+K33+M33+O33+Q33+S33)</f>
        <v>48</v>
      </c>
      <c r="V33" s="126">
        <f t="shared" ref="V33:V41" si="4">SUM(F33+H33+J33+L33+N33+P33+R33+T33)</f>
        <v>26</v>
      </c>
      <c r="W33" s="126">
        <v>44</v>
      </c>
      <c r="X33" t="s">
        <v>85</v>
      </c>
    </row>
    <row r="34" spans="1:24" x14ac:dyDescent="0.25">
      <c r="A34" s="104">
        <v>2</v>
      </c>
      <c r="B34" t="s">
        <v>297</v>
      </c>
      <c r="C34" t="s">
        <v>61</v>
      </c>
      <c r="D34" t="s">
        <v>76</v>
      </c>
      <c r="E34" s="126">
        <v>6</v>
      </c>
      <c r="F34" s="126">
        <v>3</v>
      </c>
      <c r="G34" s="126">
        <v>5</v>
      </c>
      <c r="H34" s="126">
        <v>2</v>
      </c>
      <c r="I34" s="126">
        <v>6</v>
      </c>
      <c r="J34" s="126">
        <v>5</v>
      </c>
      <c r="K34" s="126">
        <v>6</v>
      </c>
      <c r="L34" s="126">
        <v>6</v>
      </c>
      <c r="M34" s="126">
        <v>6</v>
      </c>
      <c r="N34" s="126">
        <v>3</v>
      </c>
      <c r="O34" s="126">
        <v>6</v>
      </c>
      <c r="P34" s="126">
        <v>2</v>
      </c>
      <c r="Q34" s="126">
        <v>6</v>
      </c>
      <c r="R34" s="126">
        <v>2</v>
      </c>
      <c r="S34" s="126">
        <v>6</v>
      </c>
      <c r="T34" s="126">
        <v>2</v>
      </c>
      <c r="U34" s="126">
        <f t="shared" si="3"/>
        <v>47</v>
      </c>
      <c r="V34" s="126">
        <f t="shared" si="4"/>
        <v>25</v>
      </c>
      <c r="W34" s="126">
        <v>45</v>
      </c>
      <c r="X34" t="s">
        <v>85</v>
      </c>
    </row>
    <row r="35" spans="1:24" x14ac:dyDescent="0.25">
      <c r="A35" s="104">
        <v>3</v>
      </c>
      <c r="B35" t="s">
        <v>297</v>
      </c>
      <c r="C35" t="s">
        <v>97</v>
      </c>
      <c r="D35" t="s">
        <v>48</v>
      </c>
      <c r="E35" s="126">
        <v>6</v>
      </c>
      <c r="F35" s="126">
        <v>3</v>
      </c>
      <c r="G35" s="126">
        <v>6</v>
      </c>
      <c r="H35" s="126">
        <v>2</v>
      </c>
      <c r="I35" s="126">
        <v>4</v>
      </c>
      <c r="J35" s="126">
        <v>4</v>
      </c>
      <c r="K35" s="126">
        <v>6</v>
      </c>
      <c r="L35" s="126">
        <v>6</v>
      </c>
      <c r="M35" s="126">
        <v>6</v>
      </c>
      <c r="N35" s="126">
        <v>3</v>
      </c>
      <c r="O35" s="126">
        <v>6</v>
      </c>
      <c r="P35" s="126">
        <v>2</v>
      </c>
      <c r="Q35" s="126">
        <v>6</v>
      </c>
      <c r="R35" s="126">
        <v>2</v>
      </c>
      <c r="S35" s="126">
        <v>6</v>
      </c>
      <c r="T35" s="126">
        <v>2</v>
      </c>
      <c r="U35" s="126">
        <f t="shared" si="3"/>
        <v>46</v>
      </c>
      <c r="V35" s="126">
        <f t="shared" si="4"/>
        <v>24</v>
      </c>
      <c r="W35" s="126">
        <v>45</v>
      </c>
      <c r="X35" t="s">
        <v>73</v>
      </c>
    </row>
    <row r="36" spans="1:24" x14ac:dyDescent="0.25">
      <c r="A36" s="104">
        <v>4</v>
      </c>
      <c r="B36" t="s">
        <v>297</v>
      </c>
      <c r="C36" t="s">
        <v>96</v>
      </c>
      <c r="D36" t="s">
        <v>52</v>
      </c>
      <c r="E36" s="126">
        <v>6</v>
      </c>
      <c r="F36" s="126">
        <v>3</v>
      </c>
      <c r="G36" s="126">
        <v>4</v>
      </c>
      <c r="H36" s="126">
        <v>2</v>
      </c>
      <c r="I36" s="126">
        <v>5</v>
      </c>
      <c r="J36" s="126">
        <v>4</v>
      </c>
      <c r="K36" s="126">
        <v>5</v>
      </c>
      <c r="L36" s="126">
        <v>5</v>
      </c>
      <c r="M36" s="126">
        <v>6</v>
      </c>
      <c r="N36" s="126">
        <v>3</v>
      </c>
      <c r="O36" s="126">
        <v>5</v>
      </c>
      <c r="P36" s="126">
        <v>2</v>
      </c>
      <c r="Q36" s="126">
        <v>5</v>
      </c>
      <c r="R36" s="126">
        <v>2</v>
      </c>
      <c r="S36" s="126">
        <v>6</v>
      </c>
      <c r="T36" s="126">
        <v>2</v>
      </c>
      <c r="U36" s="126">
        <f t="shared" si="3"/>
        <v>42</v>
      </c>
      <c r="V36" s="126">
        <f t="shared" si="4"/>
        <v>23</v>
      </c>
      <c r="W36" s="126">
        <v>39</v>
      </c>
    </row>
    <row r="37" spans="1:24" x14ac:dyDescent="0.25">
      <c r="A37" s="104">
        <v>5</v>
      </c>
      <c r="B37" t="s">
        <v>297</v>
      </c>
      <c r="C37" t="s">
        <v>63</v>
      </c>
      <c r="D37" t="s">
        <v>50</v>
      </c>
      <c r="E37" s="126">
        <v>6</v>
      </c>
      <c r="F37" s="126">
        <v>3</v>
      </c>
      <c r="G37" s="126">
        <v>4</v>
      </c>
      <c r="H37" s="126">
        <v>2</v>
      </c>
      <c r="I37" s="126">
        <v>5</v>
      </c>
      <c r="J37" s="126">
        <v>4</v>
      </c>
      <c r="K37" s="126">
        <v>6</v>
      </c>
      <c r="L37" s="126">
        <v>6</v>
      </c>
      <c r="M37" s="126">
        <v>6</v>
      </c>
      <c r="N37" s="126">
        <v>3</v>
      </c>
      <c r="O37" s="126">
        <v>6</v>
      </c>
      <c r="P37" s="126">
        <v>2</v>
      </c>
      <c r="Q37" s="126">
        <v>4</v>
      </c>
      <c r="R37" s="126">
        <v>1</v>
      </c>
      <c r="S37" s="126">
        <v>5</v>
      </c>
      <c r="T37" s="126">
        <v>2</v>
      </c>
      <c r="U37" s="126">
        <f t="shared" si="3"/>
        <v>42</v>
      </c>
      <c r="V37" s="126">
        <f t="shared" si="4"/>
        <v>23</v>
      </c>
      <c r="W37" s="126">
        <v>28</v>
      </c>
    </row>
    <row r="38" spans="1:24" x14ac:dyDescent="0.25">
      <c r="A38" s="104">
        <v>6</v>
      </c>
      <c r="B38" t="s">
        <v>297</v>
      </c>
      <c r="C38" t="s">
        <v>98</v>
      </c>
      <c r="D38" t="s">
        <v>53</v>
      </c>
      <c r="E38" s="126">
        <v>6</v>
      </c>
      <c r="F38" s="126">
        <v>3</v>
      </c>
      <c r="G38" s="126">
        <v>3</v>
      </c>
      <c r="H38" s="126">
        <v>2</v>
      </c>
      <c r="I38" s="126">
        <v>3</v>
      </c>
      <c r="J38" s="126">
        <v>3</v>
      </c>
      <c r="K38" s="126">
        <v>5</v>
      </c>
      <c r="L38" s="126">
        <v>5</v>
      </c>
      <c r="M38" s="126">
        <v>6</v>
      </c>
      <c r="N38" s="126">
        <v>3</v>
      </c>
      <c r="O38" s="126">
        <v>6</v>
      </c>
      <c r="P38" s="126">
        <v>2</v>
      </c>
      <c r="Q38" s="126">
        <v>6</v>
      </c>
      <c r="R38" s="126">
        <v>2</v>
      </c>
      <c r="S38" s="126">
        <v>6</v>
      </c>
      <c r="T38" s="126">
        <v>2</v>
      </c>
      <c r="U38" s="126">
        <f t="shared" si="3"/>
        <v>41</v>
      </c>
      <c r="V38" s="126">
        <f t="shared" si="4"/>
        <v>22</v>
      </c>
      <c r="W38" s="126">
        <v>35</v>
      </c>
    </row>
    <row r="39" spans="1:24" x14ac:dyDescent="0.25">
      <c r="A39" s="104">
        <v>7</v>
      </c>
      <c r="B39" t="s">
        <v>297</v>
      </c>
      <c r="C39" t="s">
        <v>286</v>
      </c>
      <c r="D39" t="s">
        <v>50</v>
      </c>
      <c r="E39" s="126">
        <v>5</v>
      </c>
      <c r="F39" s="126">
        <v>3</v>
      </c>
      <c r="G39" s="126">
        <v>3</v>
      </c>
      <c r="H39" s="126">
        <v>2</v>
      </c>
      <c r="I39" s="126">
        <v>5</v>
      </c>
      <c r="J39" s="126">
        <v>4</v>
      </c>
      <c r="K39" s="126">
        <v>6</v>
      </c>
      <c r="L39" s="126">
        <v>6</v>
      </c>
      <c r="M39" s="126">
        <v>5</v>
      </c>
      <c r="N39" s="126">
        <v>3</v>
      </c>
      <c r="O39" s="126">
        <v>5</v>
      </c>
      <c r="P39" s="126">
        <v>3</v>
      </c>
      <c r="Q39" s="126">
        <v>6</v>
      </c>
      <c r="R39" s="126">
        <v>2</v>
      </c>
      <c r="S39" s="126">
        <v>4</v>
      </c>
      <c r="T39" s="126">
        <v>2</v>
      </c>
      <c r="U39" s="126">
        <f t="shared" si="3"/>
        <v>39</v>
      </c>
      <c r="V39" s="126">
        <f t="shared" si="4"/>
        <v>25</v>
      </c>
      <c r="W39" s="126">
        <v>33</v>
      </c>
    </row>
    <row r="40" spans="1:24" x14ac:dyDescent="0.25">
      <c r="A40" s="104">
        <v>8</v>
      </c>
      <c r="B40" t="s">
        <v>297</v>
      </c>
      <c r="C40" t="s">
        <v>95</v>
      </c>
      <c r="D40" t="s">
        <v>76</v>
      </c>
      <c r="E40" s="126">
        <v>6</v>
      </c>
      <c r="F40" s="126">
        <v>3</v>
      </c>
      <c r="G40" s="126">
        <v>4</v>
      </c>
      <c r="H40" s="126">
        <v>2</v>
      </c>
      <c r="I40" s="126">
        <v>4</v>
      </c>
      <c r="J40" s="126">
        <v>4</v>
      </c>
      <c r="K40" s="126">
        <v>5</v>
      </c>
      <c r="L40" s="126">
        <v>5</v>
      </c>
      <c r="M40" s="126">
        <v>4</v>
      </c>
      <c r="N40" s="126">
        <v>3</v>
      </c>
      <c r="O40" s="126">
        <v>6</v>
      </c>
      <c r="P40" s="126">
        <v>2</v>
      </c>
      <c r="Q40" s="126">
        <v>4</v>
      </c>
      <c r="R40" s="126">
        <v>2</v>
      </c>
      <c r="S40" s="126">
        <v>6</v>
      </c>
      <c r="T40" s="126">
        <v>2</v>
      </c>
      <c r="U40" s="126">
        <f t="shared" si="3"/>
        <v>39</v>
      </c>
      <c r="V40" s="126">
        <f t="shared" si="4"/>
        <v>23</v>
      </c>
      <c r="W40" s="126">
        <v>36</v>
      </c>
    </row>
    <row r="41" spans="1:24" x14ac:dyDescent="0.25">
      <c r="A41" s="104">
        <v>9</v>
      </c>
      <c r="B41" t="s">
        <v>297</v>
      </c>
      <c r="C41" t="s">
        <v>64</v>
      </c>
      <c r="D41" t="s">
        <v>53</v>
      </c>
      <c r="E41" s="126">
        <v>5</v>
      </c>
      <c r="F41" s="126">
        <v>3</v>
      </c>
      <c r="G41" s="126">
        <v>1</v>
      </c>
      <c r="H41" s="126">
        <v>1</v>
      </c>
      <c r="I41" s="126">
        <v>3</v>
      </c>
      <c r="J41" s="126">
        <v>3</v>
      </c>
      <c r="K41" s="126">
        <v>5</v>
      </c>
      <c r="L41" s="126">
        <v>5</v>
      </c>
      <c r="M41" s="126">
        <v>4</v>
      </c>
      <c r="N41" s="126">
        <v>3</v>
      </c>
      <c r="O41" s="126">
        <v>5</v>
      </c>
      <c r="P41" s="126">
        <v>2</v>
      </c>
      <c r="Q41" s="126">
        <v>4</v>
      </c>
      <c r="R41" s="126">
        <v>2</v>
      </c>
      <c r="S41" s="126">
        <v>5</v>
      </c>
      <c r="T41" s="126">
        <v>2</v>
      </c>
      <c r="U41" s="126">
        <f t="shared" si="3"/>
        <v>32</v>
      </c>
      <c r="V41" s="126">
        <f t="shared" si="4"/>
        <v>21</v>
      </c>
      <c r="W41" s="126">
        <v>18</v>
      </c>
    </row>
    <row r="42" spans="1:24" x14ac:dyDescent="0.25">
      <c r="A42" s="104"/>
      <c r="E42" s="126"/>
      <c r="F42" s="126"/>
      <c r="G42" s="126"/>
      <c r="H42" s="126"/>
      <c r="I42" s="126"/>
      <c r="J42" s="126"/>
      <c r="K42" s="126"/>
      <c r="L42" s="126"/>
      <c r="M42" s="126"/>
      <c r="N42" s="126"/>
      <c r="O42" s="126"/>
      <c r="P42" s="126"/>
      <c r="Q42" s="126"/>
      <c r="R42" s="126"/>
      <c r="S42" s="126"/>
      <c r="T42" s="126"/>
      <c r="U42" s="126"/>
      <c r="V42" s="126"/>
      <c r="W42" s="126"/>
    </row>
    <row r="43" spans="1:24" x14ac:dyDescent="0.25">
      <c r="A43" s="104">
        <v>1</v>
      </c>
      <c r="B43" t="s">
        <v>298</v>
      </c>
      <c r="C43" t="s">
        <v>148</v>
      </c>
      <c r="D43" t="s">
        <v>52</v>
      </c>
      <c r="E43" s="126">
        <v>5</v>
      </c>
      <c r="F43" s="126">
        <v>3</v>
      </c>
      <c r="G43" s="126">
        <v>3</v>
      </c>
      <c r="H43" s="126">
        <v>2</v>
      </c>
      <c r="I43" s="126">
        <v>3</v>
      </c>
      <c r="J43" s="126">
        <v>3</v>
      </c>
      <c r="K43" s="126">
        <v>6</v>
      </c>
      <c r="L43" s="126">
        <v>6</v>
      </c>
      <c r="M43" s="126">
        <v>6</v>
      </c>
      <c r="N43" s="126">
        <v>3</v>
      </c>
      <c r="O43" s="126">
        <v>6</v>
      </c>
      <c r="P43" s="126">
        <v>2</v>
      </c>
      <c r="Q43" s="126">
        <v>6</v>
      </c>
      <c r="R43" s="126">
        <v>2</v>
      </c>
      <c r="S43" s="126">
        <v>5</v>
      </c>
      <c r="T43" s="126">
        <v>2</v>
      </c>
      <c r="U43" s="126">
        <f t="shared" ref="U43:V45" si="5">SUM(E43+G43+I43+K43+M43+O43+Q43+S43)</f>
        <v>40</v>
      </c>
      <c r="V43" s="126">
        <f t="shared" si="5"/>
        <v>23</v>
      </c>
      <c r="W43" s="126">
        <v>33</v>
      </c>
    </row>
    <row r="44" spans="1:24" x14ac:dyDescent="0.25">
      <c r="A44" s="104">
        <v>2</v>
      </c>
      <c r="B44" t="s">
        <v>298</v>
      </c>
      <c r="C44" t="s">
        <v>167</v>
      </c>
      <c r="D44" t="s">
        <v>52</v>
      </c>
      <c r="E44" s="126">
        <v>4</v>
      </c>
      <c r="F44" s="126">
        <v>3</v>
      </c>
      <c r="G44" s="126">
        <v>2</v>
      </c>
      <c r="H44" s="126">
        <v>2</v>
      </c>
      <c r="I44" s="126">
        <v>3</v>
      </c>
      <c r="J44" s="126">
        <v>3</v>
      </c>
      <c r="K44" s="126">
        <v>4</v>
      </c>
      <c r="L44" s="126">
        <v>4</v>
      </c>
      <c r="M44" s="126">
        <v>4</v>
      </c>
      <c r="N44" s="126">
        <v>3</v>
      </c>
      <c r="O44" s="126">
        <v>6</v>
      </c>
      <c r="P44" s="126">
        <v>2</v>
      </c>
      <c r="Q44" s="126">
        <v>6</v>
      </c>
      <c r="R44" s="126">
        <v>2</v>
      </c>
      <c r="S44" s="126">
        <v>6</v>
      </c>
      <c r="T44" s="126">
        <v>2</v>
      </c>
      <c r="U44" s="126">
        <f t="shared" si="5"/>
        <v>35</v>
      </c>
      <c r="V44" s="126">
        <f t="shared" si="5"/>
        <v>21</v>
      </c>
      <c r="W44" s="126">
        <v>28</v>
      </c>
    </row>
    <row r="45" spans="1:24" x14ac:dyDescent="0.25">
      <c r="A45" s="104">
        <v>3</v>
      </c>
      <c r="B45" t="s">
        <v>298</v>
      </c>
      <c r="C45" t="s">
        <v>299</v>
      </c>
      <c r="D45" t="s">
        <v>50</v>
      </c>
      <c r="E45" s="126">
        <v>0</v>
      </c>
      <c r="F45" s="126">
        <v>0</v>
      </c>
      <c r="G45" s="126">
        <v>3</v>
      </c>
      <c r="H45" s="126">
        <v>2</v>
      </c>
      <c r="I45" s="126">
        <v>3</v>
      </c>
      <c r="J45" s="126">
        <v>3</v>
      </c>
      <c r="K45" s="126">
        <v>3</v>
      </c>
      <c r="L45" s="126">
        <v>3</v>
      </c>
      <c r="M45" s="126">
        <v>1</v>
      </c>
      <c r="N45" s="126">
        <v>1</v>
      </c>
      <c r="O45" s="126">
        <v>2</v>
      </c>
      <c r="P45" s="126">
        <v>2</v>
      </c>
      <c r="Q45" s="126">
        <v>1</v>
      </c>
      <c r="R45" s="126">
        <v>1</v>
      </c>
      <c r="S45" s="126">
        <v>1</v>
      </c>
      <c r="T45" s="126">
        <v>1</v>
      </c>
      <c r="U45" s="126">
        <f t="shared" si="5"/>
        <v>14</v>
      </c>
      <c r="V45" s="126">
        <f t="shared" si="5"/>
        <v>13</v>
      </c>
      <c r="W45" s="126">
        <v>11</v>
      </c>
    </row>
    <row r="46" spans="1:24" x14ac:dyDescent="0.25">
      <c r="A46" s="104"/>
      <c r="E46" s="126"/>
      <c r="F46" s="126"/>
      <c r="G46" s="126"/>
      <c r="H46" s="126"/>
      <c r="I46" s="126"/>
      <c r="J46" s="126"/>
      <c r="K46" s="126"/>
      <c r="L46" s="126"/>
      <c r="M46" s="126"/>
      <c r="N46" s="126"/>
      <c r="O46" s="126"/>
      <c r="P46" s="126"/>
      <c r="Q46" s="126"/>
      <c r="R46" s="126"/>
      <c r="S46" s="126"/>
      <c r="T46" s="126"/>
      <c r="U46" s="126"/>
      <c r="V46" s="126"/>
      <c r="W46" s="126"/>
    </row>
    <row r="47" spans="1:24" x14ac:dyDescent="0.25">
      <c r="A47" s="104">
        <v>1</v>
      </c>
      <c r="B47" t="s">
        <v>300</v>
      </c>
      <c r="C47" t="s">
        <v>102</v>
      </c>
      <c r="D47" t="s">
        <v>76</v>
      </c>
      <c r="E47" s="126">
        <v>6</v>
      </c>
      <c r="F47" s="126">
        <v>3</v>
      </c>
      <c r="G47" s="126">
        <v>6</v>
      </c>
      <c r="H47" s="126">
        <v>2</v>
      </c>
      <c r="I47" s="126">
        <v>5</v>
      </c>
      <c r="J47" s="126">
        <v>4</v>
      </c>
      <c r="K47" s="126">
        <v>6</v>
      </c>
      <c r="L47" s="126">
        <v>6</v>
      </c>
      <c r="M47" s="126">
        <v>6</v>
      </c>
      <c r="N47" s="126">
        <v>3</v>
      </c>
      <c r="O47" s="126">
        <v>5</v>
      </c>
      <c r="P47" s="126">
        <v>2</v>
      </c>
      <c r="Q47" s="126">
        <v>6</v>
      </c>
      <c r="R47" s="126">
        <v>2</v>
      </c>
      <c r="S47" s="126">
        <v>6</v>
      </c>
      <c r="T47" s="126">
        <v>2</v>
      </c>
      <c r="U47" s="126">
        <f t="shared" ref="U47:V53" si="6">SUM(E47+G47+I47+K47+M47+O47+Q47+S47)</f>
        <v>46</v>
      </c>
      <c r="V47" s="126">
        <f t="shared" si="6"/>
        <v>24</v>
      </c>
      <c r="W47" s="126">
        <v>37</v>
      </c>
      <c r="X47" t="s">
        <v>73</v>
      </c>
    </row>
    <row r="48" spans="1:24" x14ac:dyDescent="0.25">
      <c r="A48" s="104">
        <v>2</v>
      </c>
      <c r="B48" t="s">
        <v>300</v>
      </c>
      <c r="C48" t="s">
        <v>101</v>
      </c>
      <c r="D48" t="s">
        <v>48</v>
      </c>
      <c r="E48" s="126">
        <v>6</v>
      </c>
      <c r="F48" s="126">
        <v>3</v>
      </c>
      <c r="G48" s="126">
        <v>5</v>
      </c>
      <c r="H48" s="126">
        <v>2</v>
      </c>
      <c r="I48" s="126">
        <v>6</v>
      </c>
      <c r="J48" s="126">
        <v>5</v>
      </c>
      <c r="K48" s="126">
        <v>5</v>
      </c>
      <c r="L48" s="126">
        <v>5</v>
      </c>
      <c r="M48" s="126">
        <v>5</v>
      </c>
      <c r="N48" s="126">
        <v>3</v>
      </c>
      <c r="O48" s="126">
        <v>6</v>
      </c>
      <c r="P48" s="126">
        <v>2</v>
      </c>
      <c r="Q48" s="126">
        <v>6</v>
      </c>
      <c r="R48" s="126">
        <v>2</v>
      </c>
      <c r="S48" s="126">
        <v>6</v>
      </c>
      <c r="T48" s="126">
        <v>2</v>
      </c>
      <c r="U48" s="126">
        <f t="shared" si="6"/>
        <v>45</v>
      </c>
      <c r="V48" s="126">
        <f t="shared" si="6"/>
        <v>24</v>
      </c>
      <c r="W48" s="126">
        <v>43</v>
      </c>
      <c r="X48" t="s">
        <v>73</v>
      </c>
    </row>
    <row r="49" spans="1:24" x14ac:dyDescent="0.25">
      <c r="A49" s="104">
        <v>3</v>
      </c>
      <c r="B49" t="s">
        <v>300</v>
      </c>
      <c r="C49" t="s">
        <v>301</v>
      </c>
      <c r="D49" t="s">
        <v>50</v>
      </c>
      <c r="E49" s="126">
        <v>6</v>
      </c>
      <c r="F49" s="126">
        <v>3</v>
      </c>
      <c r="G49" s="126">
        <v>3</v>
      </c>
      <c r="H49" s="126">
        <v>1</v>
      </c>
      <c r="I49" s="126">
        <v>3</v>
      </c>
      <c r="J49" s="126">
        <v>3</v>
      </c>
      <c r="K49" s="126">
        <v>6</v>
      </c>
      <c r="L49" s="126">
        <v>6</v>
      </c>
      <c r="M49" s="126">
        <v>6</v>
      </c>
      <c r="N49" s="126">
        <v>3</v>
      </c>
      <c r="O49" s="126">
        <v>6</v>
      </c>
      <c r="P49" s="126">
        <v>2</v>
      </c>
      <c r="Q49" s="126">
        <v>5</v>
      </c>
      <c r="R49" s="126">
        <v>2</v>
      </c>
      <c r="S49" s="126">
        <v>6</v>
      </c>
      <c r="T49" s="126">
        <v>2</v>
      </c>
      <c r="U49" s="126">
        <f t="shared" si="6"/>
        <v>41</v>
      </c>
      <c r="V49" s="126">
        <f t="shared" si="6"/>
        <v>22</v>
      </c>
      <c r="W49" s="126">
        <v>47</v>
      </c>
    </row>
    <row r="50" spans="1:24" x14ac:dyDescent="0.25">
      <c r="A50" s="104">
        <v>4</v>
      </c>
      <c r="B50" t="s">
        <v>300</v>
      </c>
      <c r="C50" t="s">
        <v>302</v>
      </c>
      <c r="D50" t="s">
        <v>50</v>
      </c>
      <c r="E50" s="126">
        <v>1</v>
      </c>
      <c r="F50" s="126">
        <v>1</v>
      </c>
      <c r="G50" s="126">
        <v>6</v>
      </c>
      <c r="H50" s="126">
        <v>2</v>
      </c>
      <c r="I50" s="126">
        <v>5</v>
      </c>
      <c r="J50" s="126">
        <v>5</v>
      </c>
      <c r="K50" s="126">
        <v>6</v>
      </c>
      <c r="L50" s="126">
        <v>6</v>
      </c>
      <c r="M50" s="126">
        <v>3</v>
      </c>
      <c r="N50" s="126">
        <v>2</v>
      </c>
      <c r="O50" s="126">
        <v>4</v>
      </c>
      <c r="P50" s="126">
        <v>2</v>
      </c>
      <c r="Q50" s="126">
        <v>5</v>
      </c>
      <c r="R50" s="126">
        <v>2</v>
      </c>
      <c r="S50" s="126">
        <v>5</v>
      </c>
      <c r="T50" s="126">
        <v>2</v>
      </c>
      <c r="U50" s="126">
        <f t="shared" si="6"/>
        <v>35</v>
      </c>
      <c r="V50" s="126">
        <f t="shared" si="6"/>
        <v>22</v>
      </c>
      <c r="W50" s="126">
        <v>25</v>
      </c>
    </row>
    <row r="51" spans="1:24" x14ac:dyDescent="0.25">
      <c r="A51" s="104">
        <v>5</v>
      </c>
      <c r="B51" t="s">
        <v>300</v>
      </c>
      <c r="C51" t="s">
        <v>133</v>
      </c>
      <c r="D51" t="s">
        <v>48</v>
      </c>
      <c r="E51" s="126">
        <v>4</v>
      </c>
      <c r="F51" s="126">
        <v>3</v>
      </c>
      <c r="G51" s="126">
        <v>2</v>
      </c>
      <c r="H51" s="126">
        <v>2</v>
      </c>
      <c r="I51" s="126">
        <v>4</v>
      </c>
      <c r="J51" s="126">
        <v>4</v>
      </c>
      <c r="K51" s="126">
        <v>6</v>
      </c>
      <c r="L51" s="126">
        <v>6</v>
      </c>
      <c r="M51" s="126">
        <v>4</v>
      </c>
      <c r="N51" s="126">
        <v>3</v>
      </c>
      <c r="O51" s="126">
        <v>6</v>
      </c>
      <c r="P51" s="126">
        <v>2</v>
      </c>
      <c r="Q51" s="126">
        <v>3</v>
      </c>
      <c r="R51" s="126">
        <v>2</v>
      </c>
      <c r="S51" s="126">
        <v>5</v>
      </c>
      <c r="T51" s="126">
        <v>2</v>
      </c>
      <c r="U51" s="126">
        <f t="shared" si="6"/>
        <v>34</v>
      </c>
      <c r="V51" s="126">
        <f t="shared" si="6"/>
        <v>24</v>
      </c>
      <c r="W51" s="126">
        <v>27</v>
      </c>
    </row>
    <row r="52" spans="1:24" x14ac:dyDescent="0.25">
      <c r="A52" s="104">
        <v>6</v>
      </c>
      <c r="B52" t="s">
        <v>300</v>
      </c>
      <c r="C52" t="s">
        <v>104</v>
      </c>
      <c r="D52" t="s">
        <v>50</v>
      </c>
      <c r="E52" s="126">
        <v>6</v>
      </c>
      <c r="F52" s="126">
        <v>3</v>
      </c>
      <c r="G52" s="126">
        <v>2</v>
      </c>
      <c r="H52" s="126">
        <v>2</v>
      </c>
      <c r="I52" s="126">
        <v>2</v>
      </c>
      <c r="J52" s="126">
        <v>1</v>
      </c>
      <c r="K52" s="126">
        <v>5</v>
      </c>
      <c r="L52" s="126">
        <v>5</v>
      </c>
      <c r="M52" s="126">
        <v>3</v>
      </c>
      <c r="N52" s="126">
        <v>2</v>
      </c>
      <c r="O52" s="126">
        <v>5</v>
      </c>
      <c r="P52" s="126">
        <v>2</v>
      </c>
      <c r="Q52" s="126">
        <v>5</v>
      </c>
      <c r="R52" s="126">
        <v>2</v>
      </c>
      <c r="S52" s="126">
        <v>5</v>
      </c>
      <c r="T52" s="126">
        <v>2</v>
      </c>
      <c r="U52" s="126">
        <f t="shared" si="6"/>
        <v>33</v>
      </c>
      <c r="V52" s="126">
        <f t="shared" si="6"/>
        <v>19</v>
      </c>
      <c r="W52" s="126">
        <v>28</v>
      </c>
    </row>
    <row r="53" spans="1:24" x14ac:dyDescent="0.25">
      <c r="A53" s="104">
        <v>7</v>
      </c>
      <c r="B53" t="s">
        <v>300</v>
      </c>
      <c r="C53" t="s">
        <v>303</v>
      </c>
      <c r="D53" t="s">
        <v>76</v>
      </c>
      <c r="E53" s="126">
        <v>4</v>
      </c>
      <c r="F53" s="126">
        <v>3</v>
      </c>
      <c r="G53" s="126">
        <v>3</v>
      </c>
      <c r="H53" s="126">
        <v>2</v>
      </c>
      <c r="I53" s="126">
        <v>0</v>
      </c>
      <c r="J53" s="126">
        <v>0</v>
      </c>
      <c r="K53" s="126">
        <v>4</v>
      </c>
      <c r="L53" s="126">
        <v>4</v>
      </c>
      <c r="M53" s="126">
        <v>0</v>
      </c>
      <c r="N53" s="126">
        <v>0</v>
      </c>
      <c r="O53" s="126">
        <v>5</v>
      </c>
      <c r="P53" s="126">
        <v>2</v>
      </c>
      <c r="Q53" s="126">
        <v>2</v>
      </c>
      <c r="R53" s="126">
        <v>2</v>
      </c>
      <c r="S53" s="126">
        <v>4</v>
      </c>
      <c r="T53" s="126">
        <v>2</v>
      </c>
      <c r="U53" s="126">
        <f t="shared" si="6"/>
        <v>22</v>
      </c>
      <c r="V53" s="126">
        <f t="shared" si="6"/>
        <v>15</v>
      </c>
      <c r="W53" s="126">
        <v>19</v>
      </c>
    </row>
    <row r="54" spans="1:24" x14ac:dyDescent="0.25">
      <c r="A54" s="104"/>
      <c r="E54" s="126"/>
      <c r="F54" s="126"/>
      <c r="G54" s="126"/>
      <c r="H54" s="126"/>
      <c r="I54" s="126"/>
      <c r="J54" s="126"/>
      <c r="K54" s="126"/>
      <c r="L54" s="126"/>
      <c r="M54" s="126"/>
      <c r="N54" s="126"/>
      <c r="O54" s="126"/>
      <c r="P54" s="126"/>
      <c r="Q54" s="126"/>
      <c r="R54" s="126"/>
      <c r="S54" s="126"/>
      <c r="T54" s="126"/>
      <c r="U54" s="126"/>
      <c r="V54" s="126"/>
      <c r="W54" s="126"/>
    </row>
    <row r="55" spans="1:24" x14ac:dyDescent="0.25">
      <c r="A55" s="104">
        <v>1</v>
      </c>
      <c r="B55" t="s">
        <v>304</v>
      </c>
      <c r="C55" t="s">
        <v>90</v>
      </c>
      <c r="D55" t="s">
        <v>76</v>
      </c>
      <c r="E55" s="126">
        <v>6</v>
      </c>
      <c r="F55" s="126">
        <v>3</v>
      </c>
      <c r="G55" s="126">
        <v>5</v>
      </c>
      <c r="H55" s="126">
        <v>2</v>
      </c>
      <c r="I55" s="126">
        <v>5</v>
      </c>
      <c r="J55" s="126">
        <v>4</v>
      </c>
      <c r="K55" s="126">
        <v>6</v>
      </c>
      <c r="L55" s="126">
        <v>6</v>
      </c>
      <c r="M55" s="126">
        <v>6</v>
      </c>
      <c r="N55" s="126">
        <v>3</v>
      </c>
      <c r="O55" s="126">
        <v>6</v>
      </c>
      <c r="P55" s="126">
        <v>2</v>
      </c>
      <c r="Q55" s="126">
        <v>6</v>
      </c>
      <c r="R55" s="126">
        <v>2</v>
      </c>
      <c r="S55" s="126">
        <v>6</v>
      </c>
      <c r="T55" s="126">
        <v>2</v>
      </c>
      <c r="U55" s="126">
        <f t="shared" ref="U55:V60" si="7">SUM(E55+G55+I55+K55+M55+O55+Q55+S55)</f>
        <v>46</v>
      </c>
      <c r="V55" s="126">
        <f t="shared" si="7"/>
        <v>24</v>
      </c>
      <c r="W55" s="126">
        <v>53</v>
      </c>
      <c r="X55" t="s">
        <v>85</v>
      </c>
    </row>
    <row r="56" spans="1:24" x14ac:dyDescent="0.25">
      <c r="A56" s="104">
        <v>2</v>
      </c>
      <c r="B56" t="s">
        <v>304</v>
      </c>
      <c r="C56" t="s">
        <v>93</v>
      </c>
      <c r="D56" t="s">
        <v>50</v>
      </c>
      <c r="E56" s="126">
        <v>6</v>
      </c>
      <c r="F56" s="126">
        <v>3</v>
      </c>
      <c r="G56" s="126">
        <v>4</v>
      </c>
      <c r="H56" s="126">
        <v>2</v>
      </c>
      <c r="I56" s="126">
        <v>6</v>
      </c>
      <c r="J56" s="126">
        <v>5</v>
      </c>
      <c r="K56" s="126">
        <v>6</v>
      </c>
      <c r="L56" s="126">
        <v>6</v>
      </c>
      <c r="M56" s="126">
        <v>6</v>
      </c>
      <c r="N56" s="126">
        <v>3</v>
      </c>
      <c r="O56" s="126">
        <v>6</v>
      </c>
      <c r="P56" s="126">
        <v>2</v>
      </c>
      <c r="Q56" s="126">
        <v>5</v>
      </c>
      <c r="R56" s="126">
        <v>2</v>
      </c>
      <c r="S56" s="126">
        <v>6</v>
      </c>
      <c r="T56" s="126">
        <v>2</v>
      </c>
      <c r="U56" s="126">
        <f t="shared" si="7"/>
        <v>45</v>
      </c>
      <c r="V56" s="126">
        <f t="shared" si="7"/>
        <v>25</v>
      </c>
      <c r="W56" s="126">
        <v>48</v>
      </c>
      <c r="X56" t="s">
        <v>85</v>
      </c>
    </row>
    <row r="57" spans="1:24" x14ac:dyDescent="0.25">
      <c r="A57" s="104">
        <v>3</v>
      </c>
      <c r="B57" t="s">
        <v>304</v>
      </c>
      <c r="C57" t="s">
        <v>80</v>
      </c>
      <c r="D57" t="s">
        <v>53</v>
      </c>
      <c r="E57" s="126">
        <v>6</v>
      </c>
      <c r="F57" s="126">
        <v>3</v>
      </c>
      <c r="G57" s="126">
        <v>3</v>
      </c>
      <c r="H57" s="126">
        <v>2</v>
      </c>
      <c r="I57" s="126">
        <v>6</v>
      </c>
      <c r="J57" s="126">
        <v>5</v>
      </c>
      <c r="K57" s="126">
        <v>6</v>
      </c>
      <c r="L57" s="126">
        <v>6</v>
      </c>
      <c r="M57" s="126">
        <v>6</v>
      </c>
      <c r="N57" s="126">
        <v>3</v>
      </c>
      <c r="O57" s="126">
        <v>6</v>
      </c>
      <c r="P57" s="126">
        <v>2</v>
      </c>
      <c r="Q57" s="126">
        <v>6</v>
      </c>
      <c r="R57" s="126">
        <v>2</v>
      </c>
      <c r="S57" s="126">
        <v>6</v>
      </c>
      <c r="T57" s="126">
        <v>2</v>
      </c>
      <c r="U57" s="126">
        <f t="shared" si="7"/>
        <v>45</v>
      </c>
      <c r="V57" s="126">
        <f t="shared" si="7"/>
        <v>25</v>
      </c>
      <c r="W57" s="126">
        <v>43</v>
      </c>
      <c r="X57" t="s">
        <v>85</v>
      </c>
    </row>
    <row r="58" spans="1:24" x14ac:dyDescent="0.25">
      <c r="A58" s="104">
        <v>4</v>
      </c>
      <c r="B58" t="s">
        <v>304</v>
      </c>
      <c r="C58" t="s">
        <v>91</v>
      </c>
      <c r="D58" t="s">
        <v>48</v>
      </c>
      <c r="E58" s="126">
        <v>5</v>
      </c>
      <c r="F58" s="126">
        <v>3</v>
      </c>
      <c r="G58" s="126">
        <v>5</v>
      </c>
      <c r="H58" s="126">
        <v>2</v>
      </c>
      <c r="I58" s="126">
        <v>6</v>
      </c>
      <c r="J58" s="126">
        <v>5</v>
      </c>
      <c r="K58" s="126">
        <v>6</v>
      </c>
      <c r="L58" s="126">
        <v>6</v>
      </c>
      <c r="M58" s="126">
        <v>6</v>
      </c>
      <c r="N58" s="126">
        <v>3</v>
      </c>
      <c r="O58" s="126">
        <v>4</v>
      </c>
      <c r="P58" s="126">
        <v>2</v>
      </c>
      <c r="Q58" s="126">
        <v>6</v>
      </c>
      <c r="R58" s="126">
        <v>2</v>
      </c>
      <c r="S58" s="126">
        <v>6</v>
      </c>
      <c r="T58" s="126">
        <v>2</v>
      </c>
      <c r="U58" s="126">
        <f t="shared" si="7"/>
        <v>44</v>
      </c>
      <c r="V58" s="126">
        <f t="shared" si="7"/>
        <v>25</v>
      </c>
      <c r="W58" s="126">
        <v>44</v>
      </c>
      <c r="X58" t="s">
        <v>73</v>
      </c>
    </row>
    <row r="59" spans="1:24" x14ac:dyDescent="0.25">
      <c r="A59" s="104">
        <v>5</v>
      </c>
      <c r="B59" t="s">
        <v>304</v>
      </c>
      <c r="C59" t="s">
        <v>154</v>
      </c>
      <c r="D59" t="s">
        <v>48</v>
      </c>
      <c r="E59" s="126">
        <v>6</v>
      </c>
      <c r="F59" s="126">
        <v>3</v>
      </c>
      <c r="G59" s="126">
        <v>4</v>
      </c>
      <c r="H59" s="126">
        <v>2</v>
      </c>
      <c r="I59" s="126">
        <v>5</v>
      </c>
      <c r="J59" s="126">
        <v>5</v>
      </c>
      <c r="K59" s="126">
        <v>6</v>
      </c>
      <c r="L59" s="126">
        <v>6</v>
      </c>
      <c r="M59" s="126">
        <v>4</v>
      </c>
      <c r="N59" s="126">
        <v>3</v>
      </c>
      <c r="O59" s="126">
        <v>5</v>
      </c>
      <c r="P59" s="126">
        <v>2</v>
      </c>
      <c r="Q59" s="126">
        <v>5</v>
      </c>
      <c r="R59" s="126">
        <v>2</v>
      </c>
      <c r="S59" s="126">
        <v>6</v>
      </c>
      <c r="T59" s="126">
        <v>2</v>
      </c>
      <c r="U59" s="126">
        <f t="shared" si="7"/>
        <v>41</v>
      </c>
      <c r="V59" s="126">
        <f t="shared" si="7"/>
        <v>25</v>
      </c>
      <c r="W59" s="126">
        <v>44</v>
      </c>
      <c r="X59" t="s">
        <v>73</v>
      </c>
    </row>
    <row r="60" spans="1:24" x14ac:dyDescent="0.25">
      <c r="A60" s="104">
        <v>6</v>
      </c>
      <c r="B60" t="s">
        <v>304</v>
      </c>
      <c r="C60" t="s">
        <v>147</v>
      </c>
      <c r="D60" t="s">
        <v>76</v>
      </c>
      <c r="E60" s="126">
        <v>5</v>
      </c>
      <c r="F60" s="126">
        <v>3</v>
      </c>
      <c r="G60" s="126">
        <v>5</v>
      </c>
      <c r="H60" s="126">
        <v>2</v>
      </c>
      <c r="I60" s="126">
        <v>3</v>
      </c>
      <c r="J60" s="126">
        <v>2</v>
      </c>
      <c r="K60" s="126">
        <v>4</v>
      </c>
      <c r="L60" s="126">
        <v>4</v>
      </c>
      <c r="M60" s="126">
        <v>5</v>
      </c>
      <c r="N60" s="126">
        <v>3</v>
      </c>
      <c r="O60" s="126">
        <v>6</v>
      </c>
      <c r="P60" s="126">
        <v>2</v>
      </c>
      <c r="Q60" s="126">
        <v>5</v>
      </c>
      <c r="R60" s="126">
        <v>2</v>
      </c>
      <c r="S60" s="126">
        <v>6</v>
      </c>
      <c r="T60" s="126">
        <v>2</v>
      </c>
      <c r="U60" s="126">
        <f t="shared" si="7"/>
        <v>39</v>
      </c>
      <c r="V60" s="126">
        <f t="shared" si="7"/>
        <v>20</v>
      </c>
      <c r="W60" s="126">
        <v>37</v>
      </c>
    </row>
    <row r="61" spans="1:24" x14ac:dyDescent="0.25">
      <c r="A61" s="104"/>
      <c r="E61" s="126"/>
      <c r="F61" s="126"/>
      <c r="G61" s="126"/>
      <c r="H61" s="126"/>
      <c r="I61" s="126"/>
      <c r="J61" s="126"/>
      <c r="K61" s="126"/>
      <c r="L61" s="126"/>
      <c r="M61" s="126"/>
      <c r="N61" s="126"/>
      <c r="O61" s="126"/>
      <c r="P61" s="126"/>
      <c r="Q61" s="126"/>
      <c r="R61" s="126"/>
      <c r="S61" s="126"/>
      <c r="T61" s="126"/>
      <c r="U61" s="126"/>
      <c r="V61" s="126"/>
      <c r="W61" s="126"/>
    </row>
    <row r="62" spans="1:24" x14ac:dyDescent="0.25">
      <c r="A62" s="104">
        <v>1</v>
      </c>
      <c r="B62" t="s">
        <v>305</v>
      </c>
      <c r="C62" t="s">
        <v>82</v>
      </c>
      <c r="D62" t="s">
        <v>48</v>
      </c>
      <c r="E62" s="126">
        <v>6</v>
      </c>
      <c r="F62" s="126">
        <v>3</v>
      </c>
      <c r="G62" s="126">
        <v>4</v>
      </c>
      <c r="H62" s="126">
        <v>2</v>
      </c>
      <c r="I62" s="126">
        <v>3</v>
      </c>
      <c r="J62" s="126">
        <v>3</v>
      </c>
      <c r="K62" s="126">
        <v>6</v>
      </c>
      <c r="L62" s="126">
        <v>6</v>
      </c>
      <c r="M62" s="126">
        <v>5</v>
      </c>
      <c r="N62" s="126">
        <v>3</v>
      </c>
      <c r="O62" s="126">
        <v>6</v>
      </c>
      <c r="P62" s="126">
        <v>2</v>
      </c>
      <c r="Q62" s="126">
        <v>6</v>
      </c>
      <c r="R62" s="126">
        <v>2</v>
      </c>
      <c r="S62" s="126">
        <v>6</v>
      </c>
      <c r="T62" s="126">
        <v>2</v>
      </c>
      <c r="U62" s="126">
        <f>SUM(E62+G62+I62+K62+M62+O62+Q62+S62)</f>
        <v>42</v>
      </c>
      <c r="V62" s="126">
        <f>SUM(F62+H62+J62+L62+N62+P62+R62+T62)</f>
        <v>23</v>
      </c>
      <c r="W62" s="126">
        <v>51</v>
      </c>
    </row>
    <row r="63" spans="1:24" x14ac:dyDescent="0.25">
      <c r="A63" s="104">
        <v>2</v>
      </c>
      <c r="B63" t="s">
        <v>305</v>
      </c>
      <c r="C63" t="s">
        <v>86</v>
      </c>
      <c r="D63" t="s">
        <v>48</v>
      </c>
      <c r="E63" s="126">
        <v>6</v>
      </c>
      <c r="F63" s="126">
        <v>3</v>
      </c>
      <c r="G63" s="126">
        <v>4</v>
      </c>
      <c r="H63" s="126">
        <v>2</v>
      </c>
      <c r="I63" s="126">
        <v>6</v>
      </c>
      <c r="J63" s="126">
        <v>5</v>
      </c>
      <c r="K63" s="126">
        <v>6</v>
      </c>
      <c r="L63" s="126">
        <v>6</v>
      </c>
      <c r="M63" s="126">
        <v>3</v>
      </c>
      <c r="N63" s="126">
        <v>2</v>
      </c>
      <c r="O63" s="126">
        <v>2</v>
      </c>
      <c r="P63" s="126">
        <v>1</v>
      </c>
      <c r="Q63" s="126">
        <v>6</v>
      </c>
      <c r="R63" s="126">
        <v>2</v>
      </c>
      <c r="S63" s="126">
        <v>6</v>
      </c>
      <c r="T63" s="126">
        <v>2</v>
      </c>
      <c r="U63" s="126">
        <f>SUM(E63+G63+I63+K63+M63+O63+Q63+S63)</f>
        <v>39</v>
      </c>
      <c r="V63" s="126">
        <f>SUM(F63+H63+J63+L63+N63+P63+R63+T63)</f>
        <v>23</v>
      </c>
      <c r="W63" s="126">
        <v>41</v>
      </c>
    </row>
    <row r="64" spans="1:24" x14ac:dyDescent="0.25">
      <c r="A64" s="104"/>
      <c r="E64" s="126"/>
      <c r="F64" s="126"/>
      <c r="G64" s="126"/>
      <c r="H64" s="126"/>
      <c r="I64" s="126"/>
      <c r="J64" s="126"/>
      <c r="K64" s="126"/>
      <c r="L64" s="126"/>
      <c r="M64" s="126"/>
      <c r="N64" s="126"/>
      <c r="O64" s="126"/>
      <c r="P64" s="126"/>
      <c r="Q64" s="126"/>
      <c r="R64" s="126"/>
      <c r="S64" s="126"/>
      <c r="T64" s="126"/>
      <c r="U64" s="126"/>
      <c r="V64" s="126"/>
      <c r="W64" s="126"/>
    </row>
    <row r="65" spans="1:24" x14ac:dyDescent="0.25">
      <c r="A65" s="104">
        <v>1</v>
      </c>
      <c r="B65" t="s">
        <v>306</v>
      </c>
      <c r="C65" t="s">
        <v>59</v>
      </c>
      <c r="D65" t="s">
        <v>50</v>
      </c>
      <c r="E65" s="126">
        <v>6</v>
      </c>
      <c r="F65" s="126">
        <v>3</v>
      </c>
      <c r="G65" s="126">
        <v>6</v>
      </c>
      <c r="H65" s="126">
        <v>2</v>
      </c>
      <c r="I65" s="126">
        <v>4</v>
      </c>
      <c r="J65" s="126">
        <v>3</v>
      </c>
      <c r="K65" s="126">
        <v>6</v>
      </c>
      <c r="L65" s="126">
        <v>6</v>
      </c>
      <c r="M65" s="126">
        <v>6</v>
      </c>
      <c r="N65" s="126">
        <v>3</v>
      </c>
      <c r="O65" s="126">
        <v>6</v>
      </c>
      <c r="P65" s="126">
        <v>2</v>
      </c>
      <c r="Q65" s="126">
        <v>6</v>
      </c>
      <c r="R65" s="126">
        <v>2</v>
      </c>
      <c r="S65" s="126">
        <v>6</v>
      </c>
      <c r="T65" s="126">
        <v>2</v>
      </c>
      <c r="U65" s="126">
        <f t="shared" ref="U65:V67" si="8">SUM(E65+G65+I65+K65+M65+O65+Q65+S65)</f>
        <v>46</v>
      </c>
      <c r="V65" s="126">
        <f t="shared" si="8"/>
        <v>23</v>
      </c>
      <c r="W65" s="126">
        <v>48</v>
      </c>
      <c r="X65" t="s">
        <v>85</v>
      </c>
    </row>
    <row r="66" spans="1:24" x14ac:dyDescent="0.25">
      <c r="A66" s="104">
        <v>2</v>
      </c>
      <c r="B66" t="s">
        <v>306</v>
      </c>
      <c r="C66" t="s">
        <v>145</v>
      </c>
      <c r="D66" t="s">
        <v>52</v>
      </c>
      <c r="E66" s="126">
        <v>6</v>
      </c>
      <c r="F66" s="126">
        <v>3</v>
      </c>
      <c r="G66" s="126">
        <v>5</v>
      </c>
      <c r="H66" s="126">
        <v>2</v>
      </c>
      <c r="I66" s="126">
        <v>5</v>
      </c>
      <c r="J66" s="126">
        <v>5</v>
      </c>
      <c r="K66" s="126">
        <v>6</v>
      </c>
      <c r="L66" s="126">
        <v>6</v>
      </c>
      <c r="M66" s="126">
        <v>6</v>
      </c>
      <c r="N66" s="126">
        <v>3</v>
      </c>
      <c r="O66" s="126">
        <v>6</v>
      </c>
      <c r="P66" s="126">
        <v>2</v>
      </c>
      <c r="Q66" s="126">
        <v>5</v>
      </c>
      <c r="R66" s="126">
        <v>2</v>
      </c>
      <c r="S66" s="126">
        <v>6</v>
      </c>
      <c r="T66" s="126">
        <v>2</v>
      </c>
      <c r="U66" s="126">
        <f t="shared" si="8"/>
        <v>45</v>
      </c>
      <c r="V66" s="126">
        <f t="shared" si="8"/>
        <v>25</v>
      </c>
      <c r="W66" s="126">
        <v>47</v>
      </c>
      <c r="X66" t="s">
        <v>73</v>
      </c>
    </row>
    <row r="67" spans="1:24" x14ac:dyDescent="0.25">
      <c r="A67" s="104">
        <v>3</v>
      </c>
      <c r="B67" t="s">
        <v>306</v>
      </c>
      <c r="C67" t="s">
        <v>84</v>
      </c>
      <c r="D67" t="s">
        <v>48</v>
      </c>
      <c r="E67" s="126">
        <v>6</v>
      </c>
      <c r="F67" s="126">
        <v>3</v>
      </c>
      <c r="G67" s="126">
        <v>5</v>
      </c>
      <c r="H67" s="126">
        <v>2</v>
      </c>
      <c r="I67" s="126">
        <v>5</v>
      </c>
      <c r="J67" s="126">
        <v>4</v>
      </c>
      <c r="K67" s="126">
        <v>6</v>
      </c>
      <c r="L67" s="126">
        <v>6</v>
      </c>
      <c r="M67" s="126">
        <v>5</v>
      </c>
      <c r="N67" s="126">
        <v>3</v>
      </c>
      <c r="O67" s="126">
        <v>6</v>
      </c>
      <c r="P67" s="126">
        <v>2</v>
      </c>
      <c r="Q67" s="126">
        <v>6</v>
      </c>
      <c r="R67" s="126">
        <v>2</v>
      </c>
      <c r="S67" s="126">
        <v>6</v>
      </c>
      <c r="T67" s="126">
        <v>2</v>
      </c>
      <c r="U67" s="126">
        <f t="shared" si="8"/>
        <v>45</v>
      </c>
      <c r="V67" s="126">
        <f t="shared" si="8"/>
        <v>24</v>
      </c>
      <c r="W67" s="126">
        <v>45</v>
      </c>
      <c r="X67" t="s">
        <v>73</v>
      </c>
    </row>
    <row r="68" spans="1:24" x14ac:dyDescent="0.25">
      <c r="A68" s="104"/>
      <c r="E68" s="126"/>
      <c r="F68" s="126"/>
      <c r="G68" s="126"/>
      <c r="H68" s="126"/>
      <c r="I68" s="126"/>
      <c r="J68" s="126"/>
      <c r="K68" s="126"/>
      <c r="L68" s="126"/>
      <c r="M68" s="126"/>
      <c r="N68" s="126"/>
      <c r="O68" s="126"/>
      <c r="P68" s="126"/>
      <c r="Q68" s="126"/>
      <c r="R68" s="126"/>
      <c r="S68" s="126"/>
      <c r="T68" s="126"/>
      <c r="U68" s="126"/>
      <c r="V68" s="126"/>
      <c r="W68" s="126"/>
    </row>
    <row r="69" spans="1:24" x14ac:dyDescent="0.25">
      <c r="A69" s="104">
        <v>1</v>
      </c>
      <c r="B69" t="s">
        <v>307</v>
      </c>
      <c r="C69" t="s">
        <v>74</v>
      </c>
      <c r="D69" t="s">
        <v>48</v>
      </c>
      <c r="E69" s="126">
        <v>6</v>
      </c>
      <c r="F69" s="126">
        <v>3</v>
      </c>
      <c r="G69" s="126">
        <v>6</v>
      </c>
      <c r="H69" s="126">
        <v>2</v>
      </c>
      <c r="I69" s="126">
        <v>3</v>
      </c>
      <c r="J69" s="126">
        <v>3</v>
      </c>
      <c r="K69" s="126">
        <v>6</v>
      </c>
      <c r="L69" s="126">
        <v>6</v>
      </c>
      <c r="M69" s="126">
        <v>6</v>
      </c>
      <c r="N69" s="126">
        <v>3</v>
      </c>
      <c r="O69" s="126">
        <v>6</v>
      </c>
      <c r="P69" s="126">
        <v>2</v>
      </c>
      <c r="Q69" s="126">
        <v>5</v>
      </c>
      <c r="R69" s="126">
        <v>2</v>
      </c>
      <c r="S69" s="126">
        <v>6</v>
      </c>
      <c r="T69" s="126">
        <v>2</v>
      </c>
      <c r="U69" s="126">
        <f t="shared" ref="U69:U78" si="9">SUM(E69+G69+I69+K69+M69+O69+Q69+S69)</f>
        <v>44</v>
      </c>
      <c r="V69" s="126">
        <f t="shared" ref="V69:V78" si="10">SUM(F69+H69+J69+L69+N69+P69+R69+T69)</f>
        <v>23</v>
      </c>
      <c r="W69" s="126">
        <v>34</v>
      </c>
      <c r="X69" t="s">
        <v>73</v>
      </c>
    </row>
    <row r="70" spans="1:24" x14ac:dyDescent="0.25">
      <c r="A70" s="104">
        <v>2</v>
      </c>
      <c r="B70" t="s">
        <v>307</v>
      </c>
      <c r="C70" t="s">
        <v>61</v>
      </c>
      <c r="D70" t="s">
        <v>76</v>
      </c>
      <c r="E70" s="126">
        <v>5</v>
      </c>
      <c r="F70" s="126">
        <v>3</v>
      </c>
      <c r="G70" s="126">
        <v>6</v>
      </c>
      <c r="H70" s="126">
        <v>2</v>
      </c>
      <c r="I70" s="126">
        <v>3</v>
      </c>
      <c r="J70" s="126">
        <v>3</v>
      </c>
      <c r="K70" s="126">
        <v>6</v>
      </c>
      <c r="L70" s="126">
        <v>6</v>
      </c>
      <c r="M70" s="126">
        <v>6</v>
      </c>
      <c r="N70" s="126">
        <v>3</v>
      </c>
      <c r="O70" s="126">
        <v>5</v>
      </c>
      <c r="P70" s="126">
        <v>2</v>
      </c>
      <c r="Q70" s="126">
        <v>5</v>
      </c>
      <c r="R70" s="126">
        <v>2</v>
      </c>
      <c r="S70" s="126">
        <v>6</v>
      </c>
      <c r="T70" s="126">
        <v>2</v>
      </c>
      <c r="U70" s="126">
        <f t="shared" si="9"/>
        <v>42</v>
      </c>
      <c r="V70" s="126">
        <f t="shared" si="10"/>
        <v>23</v>
      </c>
      <c r="W70" s="126">
        <v>48</v>
      </c>
      <c r="X70" t="s">
        <v>73</v>
      </c>
    </row>
    <row r="71" spans="1:24" x14ac:dyDescent="0.25">
      <c r="A71" s="104">
        <v>3</v>
      </c>
      <c r="B71" t="s">
        <v>307</v>
      </c>
      <c r="C71" t="s">
        <v>98</v>
      </c>
      <c r="D71" t="s">
        <v>53</v>
      </c>
      <c r="E71" s="126">
        <v>6</v>
      </c>
      <c r="F71" s="126">
        <v>3</v>
      </c>
      <c r="G71" s="126">
        <v>5</v>
      </c>
      <c r="H71" s="126">
        <v>2</v>
      </c>
      <c r="I71" s="126">
        <v>6</v>
      </c>
      <c r="J71" s="126">
        <v>5</v>
      </c>
      <c r="K71" s="126">
        <v>5</v>
      </c>
      <c r="L71" s="126">
        <v>5</v>
      </c>
      <c r="M71" s="126">
        <v>2</v>
      </c>
      <c r="N71" s="126">
        <v>2</v>
      </c>
      <c r="O71" s="126">
        <v>6</v>
      </c>
      <c r="P71" s="126">
        <v>2</v>
      </c>
      <c r="Q71" s="126">
        <v>4</v>
      </c>
      <c r="R71" s="126">
        <v>2</v>
      </c>
      <c r="S71" s="126">
        <v>6</v>
      </c>
      <c r="T71" s="126">
        <v>2</v>
      </c>
      <c r="U71" s="126">
        <f t="shared" si="9"/>
        <v>40</v>
      </c>
      <c r="V71" s="126">
        <f t="shared" si="10"/>
        <v>23</v>
      </c>
      <c r="W71" s="126">
        <v>41</v>
      </c>
      <c r="X71" t="s">
        <v>73</v>
      </c>
    </row>
    <row r="72" spans="1:24" x14ac:dyDescent="0.25">
      <c r="A72" s="104">
        <v>4</v>
      </c>
      <c r="B72" t="s">
        <v>307</v>
      </c>
      <c r="C72" t="s">
        <v>290</v>
      </c>
      <c r="D72" t="s">
        <v>76</v>
      </c>
      <c r="E72" s="126">
        <v>4</v>
      </c>
      <c r="F72" s="126">
        <v>2</v>
      </c>
      <c r="G72" s="126">
        <v>3</v>
      </c>
      <c r="H72" s="126">
        <v>2</v>
      </c>
      <c r="I72" s="126">
        <v>6</v>
      </c>
      <c r="J72" s="126">
        <v>5</v>
      </c>
      <c r="K72" s="126">
        <v>5</v>
      </c>
      <c r="L72" s="126">
        <v>5</v>
      </c>
      <c r="M72" s="126">
        <v>4</v>
      </c>
      <c r="N72" s="126">
        <v>3</v>
      </c>
      <c r="O72" s="126">
        <v>6</v>
      </c>
      <c r="P72" s="126">
        <v>2</v>
      </c>
      <c r="Q72" s="126">
        <v>5</v>
      </c>
      <c r="R72" s="126">
        <v>2</v>
      </c>
      <c r="S72" s="126">
        <v>6</v>
      </c>
      <c r="T72" s="126">
        <v>2</v>
      </c>
      <c r="U72" s="126">
        <f t="shared" si="9"/>
        <v>39</v>
      </c>
      <c r="V72" s="126">
        <f t="shared" si="10"/>
        <v>23</v>
      </c>
      <c r="W72" s="126">
        <v>41</v>
      </c>
    </row>
    <row r="73" spans="1:24" x14ac:dyDescent="0.25">
      <c r="A73" s="104">
        <v>5</v>
      </c>
      <c r="B73" t="s">
        <v>307</v>
      </c>
      <c r="C73" t="s">
        <v>71</v>
      </c>
      <c r="D73" t="s">
        <v>52</v>
      </c>
      <c r="E73" s="126">
        <v>2</v>
      </c>
      <c r="F73" s="126">
        <v>1</v>
      </c>
      <c r="G73" s="126">
        <v>4</v>
      </c>
      <c r="H73" s="126">
        <v>2</v>
      </c>
      <c r="I73" s="126">
        <v>5</v>
      </c>
      <c r="J73" s="126">
        <v>4</v>
      </c>
      <c r="K73" s="126">
        <v>5</v>
      </c>
      <c r="L73" s="126">
        <v>5</v>
      </c>
      <c r="M73" s="126">
        <v>6</v>
      </c>
      <c r="N73" s="126">
        <v>3</v>
      </c>
      <c r="O73" s="126">
        <v>6</v>
      </c>
      <c r="P73" s="126">
        <v>2</v>
      </c>
      <c r="Q73" s="126">
        <v>4</v>
      </c>
      <c r="R73" s="126">
        <v>2</v>
      </c>
      <c r="S73" s="126">
        <v>6</v>
      </c>
      <c r="T73" s="126">
        <v>2</v>
      </c>
      <c r="U73" s="126">
        <f t="shared" si="9"/>
        <v>38</v>
      </c>
      <c r="V73" s="126">
        <f t="shared" si="10"/>
        <v>21</v>
      </c>
      <c r="W73" s="126">
        <v>43</v>
      </c>
    </row>
    <row r="74" spans="1:24" x14ac:dyDescent="0.25">
      <c r="A74" s="104">
        <v>6</v>
      </c>
      <c r="B74" t="s">
        <v>307</v>
      </c>
      <c r="C74" t="s">
        <v>97</v>
      </c>
      <c r="D74" t="s">
        <v>48</v>
      </c>
      <c r="E74" s="126">
        <v>5</v>
      </c>
      <c r="F74" s="126">
        <v>3</v>
      </c>
      <c r="G74" s="126">
        <v>4</v>
      </c>
      <c r="H74" s="126">
        <v>2</v>
      </c>
      <c r="I74" s="126">
        <v>3</v>
      </c>
      <c r="J74" s="126">
        <v>3</v>
      </c>
      <c r="K74" s="126">
        <v>5</v>
      </c>
      <c r="L74" s="126">
        <v>5</v>
      </c>
      <c r="M74" s="126">
        <v>6</v>
      </c>
      <c r="N74" s="126">
        <v>3</v>
      </c>
      <c r="O74" s="126">
        <v>5</v>
      </c>
      <c r="P74" s="126">
        <v>2</v>
      </c>
      <c r="Q74" s="126">
        <v>3</v>
      </c>
      <c r="R74" s="126">
        <v>2</v>
      </c>
      <c r="S74" s="126">
        <v>5</v>
      </c>
      <c r="T74" s="126">
        <v>2</v>
      </c>
      <c r="U74" s="126">
        <f t="shared" si="9"/>
        <v>36</v>
      </c>
      <c r="V74" s="126">
        <f t="shared" si="10"/>
        <v>22</v>
      </c>
      <c r="W74" s="126">
        <v>36</v>
      </c>
    </row>
    <row r="75" spans="1:24" x14ac:dyDescent="0.25">
      <c r="A75" s="104">
        <v>7</v>
      </c>
      <c r="B75" t="s">
        <v>307</v>
      </c>
      <c r="C75" t="s">
        <v>64</v>
      </c>
      <c r="D75" t="s">
        <v>53</v>
      </c>
      <c r="E75" s="126">
        <v>6</v>
      </c>
      <c r="F75" s="126">
        <v>3</v>
      </c>
      <c r="G75" s="126">
        <v>2</v>
      </c>
      <c r="H75" s="126">
        <v>2</v>
      </c>
      <c r="I75" s="126">
        <v>3</v>
      </c>
      <c r="J75" s="126">
        <v>3</v>
      </c>
      <c r="K75" s="126">
        <v>4</v>
      </c>
      <c r="L75" s="126">
        <v>4</v>
      </c>
      <c r="M75" s="126">
        <v>6</v>
      </c>
      <c r="N75" s="126">
        <v>3</v>
      </c>
      <c r="O75" s="126">
        <v>4</v>
      </c>
      <c r="P75" s="126">
        <v>2</v>
      </c>
      <c r="Q75" s="126">
        <v>3</v>
      </c>
      <c r="R75" s="126">
        <v>2</v>
      </c>
      <c r="S75" s="126">
        <v>6</v>
      </c>
      <c r="T75" s="126">
        <v>2</v>
      </c>
      <c r="U75" s="126">
        <f t="shared" si="9"/>
        <v>34</v>
      </c>
      <c r="V75" s="126">
        <f t="shared" si="10"/>
        <v>21</v>
      </c>
      <c r="W75" s="126">
        <v>31</v>
      </c>
    </row>
    <row r="76" spans="1:24" x14ac:dyDescent="0.25">
      <c r="A76" s="104">
        <v>8</v>
      </c>
      <c r="B76" t="s">
        <v>307</v>
      </c>
      <c r="C76" t="s">
        <v>78</v>
      </c>
      <c r="D76" t="s">
        <v>76</v>
      </c>
      <c r="E76" s="126">
        <v>5</v>
      </c>
      <c r="F76" s="126">
        <v>3</v>
      </c>
      <c r="G76" s="126">
        <v>4</v>
      </c>
      <c r="H76" s="126">
        <v>2</v>
      </c>
      <c r="I76" s="126">
        <v>2</v>
      </c>
      <c r="J76" s="126">
        <v>2</v>
      </c>
      <c r="K76" s="126">
        <v>5</v>
      </c>
      <c r="L76" s="126">
        <v>5</v>
      </c>
      <c r="M76" s="126">
        <v>5</v>
      </c>
      <c r="N76" s="126">
        <v>3</v>
      </c>
      <c r="O76" s="126">
        <v>4</v>
      </c>
      <c r="P76" s="126">
        <v>2</v>
      </c>
      <c r="Q76" s="126">
        <v>3</v>
      </c>
      <c r="R76" s="126">
        <v>1</v>
      </c>
      <c r="S76" s="126">
        <v>5</v>
      </c>
      <c r="T76" s="126">
        <v>2</v>
      </c>
      <c r="U76" s="126">
        <f t="shared" si="9"/>
        <v>33</v>
      </c>
      <c r="V76" s="126">
        <f t="shared" si="10"/>
        <v>20</v>
      </c>
      <c r="W76" s="126">
        <v>36</v>
      </c>
    </row>
    <row r="77" spans="1:24" x14ac:dyDescent="0.25">
      <c r="A77" s="104">
        <v>9</v>
      </c>
      <c r="B77" t="s">
        <v>307</v>
      </c>
      <c r="C77" t="s">
        <v>160</v>
      </c>
      <c r="D77" t="s">
        <v>52</v>
      </c>
      <c r="E77" s="126">
        <v>3</v>
      </c>
      <c r="F77" s="126">
        <v>3</v>
      </c>
      <c r="G77" s="126">
        <v>4</v>
      </c>
      <c r="H77" s="126">
        <v>2</v>
      </c>
      <c r="I77" s="126">
        <v>4</v>
      </c>
      <c r="J77" s="126">
        <v>3</v>
      </c>
      <c r="K77" s="126">
        <v>5</v>
      </c>
      <c r="L77" s="126">
        <v>5</v>
      </c>
      <c r="M77" s="126">
        <v>2</v>
      </c>
      <c r="N77" s="126">
        <v>1</v>
      </c>
      <c r="O77" s="126">
        <v>3</v>
      </c>
      <c r="P77" s="126">
        <v>1</v>
      </c>
      <c r="Q77" s="126">
        <v>4</v>
      </c>
      <c r="R77" s="126">
        <v>2</v>
      </c>
      <c r="S77" s="126">
        <v>5</v>
      </c>
      <c r="T77" s="126">
        <v>2</v>
      </c>
      <c r="U77" s="126">
        <f t="shared" si="9"/>
        <v>30</v>
      </c>
      <c r="V77" s="126">
        <f t="shared" si="10"/>
        <v>19</v>
      </c>
      <c r="W77" s="126">
        <v>29</v>
      </c>
    </row>
    <row r="78" spans="1:24" x14ac:dyDescent="0.25">
      <c r="A78" s="104">
        <v>10</v>
      </c>
      <c r="B78" t="s">
        <v>307</v>
      </c>
      <c r="C78" t="s">
        <v>96</v>
      </c>
      <c r="D78" t="s">
        <v>52</v>
      </c>
      <c r="E78" s="126">
        <v>5</v>
      </c>
      <c r="F78" s="126">
        <v>3</v>
      </c>
      <c r="G78" s="126">
        <v>3</v>
      </c>
      <c r="H78" s="126">
        <v>1</v>
      </c>
      <c r="I78" s="126">
        <v>2</v>
      </c>
      <c r="J78" s="126">
        <v>2</v>
      </c>
      <c r="K78" s="126">
        <v>4</v>
      </c>
      <c r="L78" s="126">
        <v>4</v>
      </c>
      <c r="M78" s="126">
        <v>1</v>
      </c>
      <c r="N78" s="126">
        <v>1</v>
      </c>
      <c r="O78" s="126">
        <v>2</v>
      </c>
      <c r="P78" s="126">
        <v>2</v>
      </c>
      <c r="Q78" s="126">
        <v>2</v>
      </c>
      <c r="R78" s="126">
        <v>2</v>
      </c>
      <c r="S78" s="126">
        <v>4</v>
      </c>
      <c r="T78" s="126">
        <v>2</v>
      </c>
      <c r="U78" s="126">
        <f t="shared" si="9"/>
        <v>23</v>
      </c>
      <c r="V78" s="126">
        <f t="shared" si="10"/>
        <v>17</v>
      </c>
      <c r="W78" s="126">
        <v>25</v>
      </c>
    </row>
    <row r="79" spans="1:24" x14ac:dyDescent="0.25">
      <c r="A79" s="104"/>
      <c r="E79" s="126"/>
      <c r="F79" s="126"/>
      <c r="G79" s="126"/>
      <c r="H79" s="126"/>
      <c r="I79" s="126"/>
      <c r="J79" s="126"/>
      <c r="K79" s="126"/>
      <c r="L79" s="126"/>
      <c r="M79" s="126"/>
      <c r="N79" s="126"/>
      <c r="O79" s="126"/>
      <c r="P79" s="126"/>
      <c r="Q79" s="126"/>
      <c r="R79" s="126"/>
      <c r="S79" s="126"/>
      <c r="T79" s="126"/>
      <c r="U79" s="126"/>
      <c r="V79" s="126"/>
      <c r="W79" s="126"/>
    </row>
    <row r="80" spans="1:24" x14ac:dyDescent="0.25">
      <c r="A80" s="104">
        <v>1</v>
      </c>
      <c r="B80" t="s">
        <v>308</v>
      </c>
      <c r="C80" t="s">
        <v>309</v>
      </c>
      <c r="D80" t="s">
        <v>50</v>
      </c>
      <c r="E80" s="126">
        <v>6</v>
      </c>
      <c r="F80" s="126">
        <v>3</v>
      </c>
      <c r="G80" s="126">
        <v>2</v>
      </c>
      <c r="H80" s="126">
        <v>2</v>
      </c>
      <c r="I80" s="126">
        <v>3</v>
      </c>
      <c r="J80" s="126">
        <v>2</v>
      </c>
      <c r="K80" s="126">
        <v>6</v>
      </c>
      <c r="L80" s="126">
        <v>6</v>
      </c>
      <c r="M80" s="126">
        <v>4</v>
      </c>
      <c r="N80" s="126">
        <v>3</v>
      </c>
      <c r="O80" s="126">
        <v>6</v>
      </c>
      <c r="P80" s="126">
        <v>2</v>
      </c>
      <c r="Q80" s="126">
        <v>5</v>
      </c>
      <c r="R80" s="126">
        <v>2</v>
      </c>
      <c r="S80" s="126">
        <v>6</v>
      </c>
      <c r="T80" s="126">
        <v>2</v>
      </c>
      <c r="U80" s="126">
        <f t="shared" ref="U80:V85" si="11">SUM(E80+G80+I80+K80+M80+O80+Q80+S80)</f>
        <v>38</v>
      </c>
      <c r="V80" s="126">
        <f t="shared" si="11"/>
        <v>22</v>
      </c>
      <c r="W80" s="126">
        <v>42</v>
      </c>
    </row>
    <row r="81" spans="1:23" x14ac:dyDescent="0.25">
      <c r="A81" s="104">
        <v>2</v>
      </c>
      <c r="B81" t="s">
        <v>308</v>
      </c>
      <c r="C81" t="s">
        <v>291</v>
      </c>
      <c r="D81" t="s">
        <v>52</v>
      </c>
      <c r="E81" s="126">
        <v>5</v>
      </c>
      <c r="F81" s="126">
        <v>3</v>
      </c>
      <c r="G81" s="126">
        <v>2</v>
      </c>
      <c r="H81" s="126">
        <v>2</v>
      </c>
      <c r="I81" s="126">
        <v>4</v>
      </c>
      <c r="J81" s="126">
        <v>3</v>
      </c>
      <c r="K81" s="126">
        <v>5</v>
      </c>
      <c r="L81" s="126">
        <v>5</v>
      </c>
      <c r="M81" s="126">
        <v>4</v>
      </c>
      <c r="N81" s="126">
        <v>2</v>
      </c>
      <c r="O81" s="126">
        <v>4</v>
      </c>
      <c r="P81" s="126">
        <v>2</v>
      </c>
      <c r="Q81" s="126">
        <v>5</v>
      </c>
      <c r="R81" s="126">
        <v>2</v>
      </c>
      <c r="S81" s="126">
        <v>5</v>
      </c>
      <c r="T81" s="126">
        <v>2</v>
      </c>
      <c r="U81" s="126">
        <f t="shared" si="11"/>
        <v>34</v>
      </c>
      <c r="V81" s="126">
        <f t="shared" si="11"/>
        <v>21</v>
      </c>
      <c r="W81" s="126">
        <v>33</v>
      </c>
    </row>
    <row r="82" spans="1:23" x14ac:dyDescent="0.25">
      <c r="A82" s="104">
        <v>3</v>
      </c>
      <c r="B82" t="s">
        <v>308</v>
      </c>
      <c r="C82" t="s">
        <v>81</v>
      </c>
      <c r="D82" t="s">
        <v>76</v>
      </c>
      <c r="E82" s="126">
        <v>5</v>
      </c>
      <c r="F82" s="126">
        <v>3</v>
      </c>
      <c r="G82" s="126">
        <v>4</v>
      </c>
      <c r="H82" s="126">
        <v>2</v>
      </c>
      <c r="I82" s="126">
        <v>1</v>
      </c>
      <c r="J82" s="126">
        <v>1</v>
      </c>
      <c r="K82" s="126">
        <v>4</v>
      </c>
      <c r="L82" s="126">
        <v>4</v>
      </c>
      <c r="M82" s="126">
        <v>6</v>
      </c>
      <c r="N82" s="126">
        <v>3</v>
      </c>
      <c r="O82" s="126">
        <v>5</v>
      </c>
      <c r="P82" s="126">
        <v>2</v>
      </c>
      <c r="Q82" s="126">
        <v>4</v>
      </c>
      <c r="R82" s="126">
        <v>2</v>
      </c>
      <c r="S82" s="126">
        <v>5</v>
      </c>
      <c r="T82" s="126">
        <v>2</v>
      </c>
      <c r="U82" s="126">
        <f t="shared" si="11"/>
        <v>34</v>
      </c>
      <c r="V82" s="126">
        <f t="shared" si="11"/>
        <v>19</v>
      </c>
      <c r="W82" s="126">
        <v>31</v>
      </c>
    </row>
    <row r="83" spans="1:23" x14ac:dyDescent="0.25">
      <c r="A83" s="104">
        <v>4</v>
      </c>
      <c r="B83" t="s">
        <v>308</v>
      </c>
      <c r="C83" t="s">
        <v>62</v>
      </c>
      <c r="D83" t="s">
        <v>76</v>
      </c>
      <c r="E83" s="126">
        <v>6</v>
      </c>
      <c r="F83" s="126">
        <v>3</v>
      </c>
      <c r="G83" s="126">
        <v>6</v>
      </c>
      <c r="H83" s="126">
        <v>2</v>
      </c>
      <c r="I83" s="126">
        <v>2</v>
      </c>
      <c r="J83" s="126">
        <v>2</v>
      </c>
      <c r="K83" s="126">
        <v>5</v>
      </c>
      <c r="L83" s="126">
        <v>5</v>
      </c>
      <c r="M83" s="126">
        <v>0</v>
      </c>
      <c r="N83" s="126">
        <v>0</v>
      </c>
      <c r="O83" s="126">
        <v>4</v>
      </c>
      <c r="P83" s="126">
        <v>2</v>
      </c>
      <c r="Q83" s="126">
        <v>5</v>
      </c>
      <c r="R83" s="126">
        <v>2</v>
      </c>
      <c r="S83" s="126">
        <v>6</v>
      </c>
      <c r="T83" s="126">
        <v>2</v>
      </c>
      <c r="U83" s="126">
        <f t="shared" si="11"/>
        <v>34</v>
      </c>
      <c r="V83" s="126">
        <f t="shared" si="11"/>
        <v>18</v>
      </c>
      <c r="W83" s="126">
        <v>31</v>
      </c>
    </row>
    <row r="84" spans="1:23" x14ac:dyDescent="0.25">
      <c r="A84" s="104">
        <v>5</v>
      </c>
      <c r="B84" t="s">
        <v>308</v>
      </c>
      <c r="C84" t="s">
        <v>95</v>
      </c>
      <c r="D84" t="s">
        <v>76</v>
      </c>
      <c r="E84" s="126">
        <v>5</v>
      </c>
      <c r="F84" s="126">
        <v>3</v>
      </c>
      <c r="G84" s="126">
        <v>5</v>
      </c>
      <c r="H84" s="126">
        <v>2</v>
      </c>
      <c r="I84" s="126">
        <v>4</v>
      </c>
      <c r="J84" s="126">
        <v>4</v>
      </c>
      <c r="K84" s="126">
        <v>4</v>
      </c>
      <c r="L84" s="126">
        <v>4</v>
      </c>
      <c r="M84" s="126">
        <v>1</v>
      </c>
      <c r="N84" s="126">
        <v>1</v>
      </c>
      <c r="O84" s="126">
        <v>5</v>
      </c>
      <c r="P84" s="126">
        <v>2</v>
      </c>
      <c r="Q84" s="126">
        <v>4</v>
      </c>
      <c r="R84" s="126">
        <v>2</v>
      </c>
      <c r="S84" s="126">
        <v>5</v>
      </c>
      <c r="T84" s="126">
        <v>2</v>
      </c>
      <c r="U84" s="126">
        <f t="shared" si="11"/>
        <v>33</v>
      </c>
      <c r="V84" s="126">
        <f t="shared" si="11"/>
        <v>20</v>
      </c>
      <c r="W84" s="126">
        <v>30</v>
      </c>
    </row>
    <row r="85" spans="1:23" x14ac:dyDescent="0.25">
      <c r="A85" s="104">
        <v>6</v>
      </c>
      <c r="B85" t="s">
        <v>308</v>
      </c>
      <c r="C85" t="s">
        <v>286</v>
      </c>
      <c r="D85" t="s">
        <v>50</v>
      </c>
      <c r="E85" s="126">
        <v>4</v>
      </c>
      <c r="F85" s="126">
        <v>3</v>
      </c>
      <c r="G85" s="126">
        <v>3</v>
      </c>
      <c r="H85" s="126">
        <v>2</v>
      </c>
      <c r="I85" s="126">
        <v>2</v>
      </c>
      <c r="J85" s="126">
        <v>2</v>
      </c>
      <c r="K85" s="126">
        <v>4</v>
      </c>
      <c r="L85" s="126">
        <v>4</v>
      </c>
      <c r="M85" s="126">
        <v>2</v>
      </c>
      <c r="N85" s="126">
        <v>2</v>
      </c>
      <c r="O85" s="126">
        <v>4</v>
      </c>
      <c r="P85" s="126">
        <v>2</v>
      </c>
      <c r="Q85" s="126">
        <v>2</v>
      </c>
      <c r="R85" s="126">
        <v>2</v>
      </c>
      <c r="S85" s="126">
        <v>3</v>
      </c>
      <c r="T85" s="126">
        <v>1</v>
      </c>
      <c r="U85" s="126">
        <f t="shared" si="11"/>
        <v>24</v>
      </c>
      <c r="V85" s="126">
        <f t="shared" si="11"/>
        <v>18</v>
      </c>
      <c r="W85" s="126">
        <v>16</v>
      </c>
    </row>
    <row r="86" spans="1:23" x14ac:dyDescent="0.25">
      <c r="A86" s="104"/>
      <c r="E86" s="126"/>
      <c r="F86" s="126"/>
      <c r="G86" s="126"/>
      <c r="H86" s="126"/>
      <c r="I86" s="126"/>
      <c r="J86" s="126"/>
      <c r="K86" s="126"/>
      <c r="L86" s="126"/>
      <c r="M86" s="126"/>
      <c r="N86" s="126"/>
      <c r="O86" s="126"/>
      <c r="P86" s="126"/>
      <c r="Q86" s="126"/>
      <c r="R86" s="126"/>
      <c r="S86" s="126"/>
      <c r="T86" s="126"/>
      <c r="U86" s="126"/>
      <c r="V86" s="126"/>
      <c r="W86" s="126"/>
    </row>
    <row r="87" spans="1:23" x14ac:dyDescent="0.25">
      <c r="A87" s="104">
        <v>1</v>
      </c>
      <c r="B87" t="s">
        <v>310</v>
      </c>
      <c r="C87" t="s">
        <v>102</v>
      </c>
      <c r="D87" t="s">
        <v>76</v>
      </c>
      <c r="E87" s="126">
        <v>5</v>
      </c>
      <c r="F87" s="126">
        <v>3</v>
      </c>
      <c r="G87" s="126">
        <v>6</v>
      </c>
      <c r="H87" s="126">
        <v>2</v>
      </c>
      <c r="I87" s="126">
        <v>5</v>
      </c>
      <c r="J87" s="126">
        <v>4</v>
      </c>
      <c r="K87" s="126">
        <v>6</v>
      </c>
      <c r="L87" s="126">
        <v>6</v>
      </c>
      <c r="M87" s="126">
        <v>2</v>
      </c>
      <c r="N87" s="126">
        <v>2</v>
      </c>
      <c r="O87" s="126">
        <v>5</v>
      </c>
      <c r="P87" s="126">
        <v>2</v>
      </c>
      <c r="Q87" s="126">
        <v>1</v>
      </c>
      <c r="R87" s="126">
        <v>1</v>
      </c>
      <c r="S87" s="126">
        <v>5</v>
      </c>
      <c r="T87" s="126">
        <v>2</v>
      </c>
      <c r="U87" s="126">
        <f t="shared" ref="U87:V89" si="12">SUM(E87+G87+I87+K87+M87+O87+Q87+S87)</f>
        <v>35</v>
      </c>
      <c r="V87" s="126">
        <f t="shared" si="12"/>
        <v>22</v>
      </c>
      <c r="W87" s="126">
        <v>29</v>
      </c>
    </row>
    <row r="88" spans="1:23" x14ac:dyDescent="0.25">
      <c r="A88" s="104">
        <v>2</v>
      </c>
      <c r="B88" t="s">
        <v>310</v>
      </c>
      <c r="C88" t="s">
        <v>133</v>
      </c>
      <c r="D88" t="s">
        <v>48</v>
      </c>
      <c r="E88" s="126">
        <v>5</v>
      </c>
      <c r="F88" s="126">
        <v>3</v>
      </c>
      <c r="G88" s="126">
        <v>2</v>
      </c>
      <c r="H88" s="126">
        <v>2</v>
      </c>
      <c r="I88" s="126">
        <v>1</v>
      </c>
      <c r="J88" s="126">
        <v>1</v>
      </c>
      <c r="K88" s="126">
        <v>5</v>
      </c>
      <c r="L88" s="126">
        <v>5</v>
      </c>
      <c r="M88" s="126">
        <v>6</v>
      </c>
      <c r="N88" s="126">
        <v>3</v>
      </c>
      <c r="O88" s="126">
        <v>4</v>
      </c>
      <c r="P88" s="126">
        <v>2</v>
      </c>
      <c r="Q88" s="126">
        <v>4</v>
      </c>
      <c r="R88" s="126">
        <v>2</v>
      </c>
      <c r="S88" s="126">
        <v>4</v>
      </c>
      <c r="T88" s="126">
        <v>1</v>
      </c>
      <c r="U88" s="126">
        <f t="shared" si="12"/>
        <v>31</v>
      </c>
      <c r="V88" s="126">
        <f t="shared" si="12"/>
        <v>19</v>
      </c>
      <c r="W88" s="126">
        <v>32</v>
      </c>
    </row>
    <row r="89" spans="1:23" x14ac:dyDescent="0.25">
      <c r="A89" s="104">
        <v>3</v>
      </c>
      <c r="B89" t="s">
        <v>310</v>
      </c>
      <c r="C89" t="s">
        <v>57</v>
      </c>
      <c r="D89" t="s">
        <v>76</v>
      </c>
      <c r="E89" s="126">
        <v>4</v>
      </c>
      <c r="F89" s="126">
        <v>2</v>
      </c>
      <c r="G89" s="126">
        <v>1</v>
      </c>
      <c r="H89" s="126">
        <v>1</v>
      </c>
      <c r="I89" s="126">
        <v>0</v>
      </c>
      <c r="J89" s="126">
        <v>0</v>
      </c>
      <c r="K89" s="126">
        <v>4</v>
      </c>
      <c r="L89" s="126">
        <v>4</v>
      </c>
      <c r="M89" s="126">
        <v>3</v>
      </c>
      <c r="N89" s="126">
        <v>2</v>
      </c>
      <c r="O89" s="126">
        <v>6</v>
      </c>
      <c r="P89" s="126">
        <v>2</v>
      </c>
      <c r="Q89" s="126">
        <v>3</v>
      </c>
      <c r="R89" s="126">
        <v>2</v>
      </c>
      <c r="S89" s="126">
        <v>5</v>
      </c>
      <c r="T89" s="126">
        <v>2</v>
      </c>
      <c r="U89" s="126">
        <f t="shared" si="12"/>
        <v>26</v>
      </c>
      <c r="V89" s="126">
        <f t="shared" si="12"/>
        <v>15</v>
      </c>
      <c r="W89" s="126">
        <v>23</v>
      </c>
    </row>
    <row r="90" spans="1:23" x14ac:dyDescent="0.25">
      <c r="A90" s="104"/>
      <c r="E90" s="126"/>
      <c r="F90" s="126"/>
      <c r="G90" s="126"/>
      <c r="H90" s="126"/>
      <c r="I90" s="126"/>
      <c r="J90" s="126"/>
      <c r="K90" s="126"/>
      <c r="L90" s="126"/>
      <c r="M90" s="126"/>
      <c r="N90" s="126"/>
      <c r="O90" s="126"/>
      <c r="P90" s="126"/>
      <c r="Q90" s="126"/>
      <c r="R90" s="126"/>
      <c r="S90" s="126"/>
      <c r="T90" s="126"/>
      <c r="U90" s="126"/>
      <c r="V90" s="126"/>
      <c r="W90" s="126"/>
    </row>
    <row r="91" spans="1:23" x14ac:dyDescent="0.25">
      <c r="A91" s="104">
        <v>1</v>
      </c>
      <c r="B91" t="s">
        <v>311</v>
      </c>
      <c r="C91" t="s">
        <v>301</v>
      </c>
      <c r="D91" t="s">
        <v>50</v>
      </c>
      <c r="E91" s="126">
        <v>6</v>
      </c>
      <c r="F91" s="126">
        <v>3</v>
      </c>
      <c r="G91" s="126">
        <v>1</v>
      </c>
      <c r="H91" s="126">
        <v>1</v>
      </c>
      <c r="I91" s="126">
        <v>3</v>
      </c>
      <c r="J91" s="126">
        <v>2</v>
      </c>
      <c r="K91" s="126">
        <v>6</v>
      </c>
      <c r="L91" s="126">
        <v>6</v>
      </c>
      <c r="M91" s="126">
        <v>3</v>
      </c>
      <c r="N91" s="126">
        <v>3</v>
      </c>
      <c r="O91" s="126">
        <v>5</v>
      </c>
      <c r="P91" s="126">
        <v>2</v>
      </c>
      <c r="Q91" s="126">
        <v>4</v>
      </c>
      <c r="R91" s="126">
        <v>2</v>
      </c>
      <c r="S91" s="126">
        <v>6</v>
      </c>
      <c r="T91" s="126">
        <v>2</v>
      </c>
      <c r="U91" s="126">
        <f>SUM(E91+G91+I91+K91+M91+O91+Q91+S91)</f>
        <v>34</v>
      </c>
      <c r="V91" s="126">
        <f>SUM(F91+H91+J91+L91+N91+P91+R91+T91)</f>
        <v>21</v>
      </c>
      <c r="W91" s="126">
        <v>37</v>
      </c>
    </row>
    <row r="92" spans="1:23" x14ac:dyDescent="0.25">
      <c r="A92" s="104"/>
      <c r="E92" s="126"/>
      <c r="F92" s="126"/>
      <c r="G92" s="126"/>
      <c r="H92" s="126"/>
      <c r="I92" s="126"/>
      <c r="J92" s="126"/>
      <c r="K92" s="126"/>
      <c r="L92" s="126"/>
      <c r="M92" s="126"/>
      <c r="N92" s="126"/>
      <c r="O92" s="126"/>
      <c r="P92" s="126"/>
      <c r="Q92" s="126"/>
      <c r="R92" s="126"/>
      <c r="S92" s="126"/>
      <c r="T92" s="126"/>
      <c r="U92" s="126"/>
      <c r="V92" s="126"/>
      <c r="W92" s="126"/>
    </row>
    <row r="93" spans="1:23" x14ac:dyDescent="0.25">
      <c r="A93" s="104"/>
      <c r="E93" s="126"/>
      <c r="F93" s="126"/>
      <c r="G93" s="126"/>
      <c r="H93" s="126"/>
      <c r="I93" s="126"/>
      <c r="J93" s="126"/>
      <c r="K93" s="126"/>
      <c r="L93" s="126"/>
      <c r="M93" s="126"/>
      <c r="N93" s="126"/>
      <c r="O93" s="126"/>
      <c r="P93" s="126"/>
      <c r="Q93" s="126"/>
      <c r="R93" s="126"/>
      <c r="S93" s="126"/>
      <c r="T93" s="126"/>
      <c r="U93" s="126"/>
      <c r="V93" s="126"/>
      <c r="W93" s="126"/>
    </row>
  </sheetData>
  <mergeCells count="9">
    <mergeCell ref="E1:T1"/>
    <mergeCell ref="E2:F2"/>
    <mergeCell ref="G2:H2"/>
    <mergeCell ref="I2:J2"/>
    <mergeCell ref="K2:L2"/>
    <mergeCell ref="M2:N2"/>
    <mergeCell ref="O2:P2"/>
    <mergeCell ref="Q2:R2"/>
    <mergeCell ref="S2:T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"/>
  <sheetViews>
    <sheetView workbookViewId="0">
      <selection activeCell="T19" sqref="T19"/>
    </sheetView>
  </sheetViews>
  <sheetFormatPr defaultRowHeight="15" x14ac:dyDescent="0.25"/>
  <cols>
    <col min="1" max="1" width="10.5703125" customWidth="1"/>
    <col min="2" max="2" width="5.28515625" customWidth="1"/>
    <col min="3" max="9" width="5.140625" customWidth="1"/>
    <col min="10" max="10" width="5.42578125" customWidth="1"/>
    <col min="11" max="14" width="5.140625" customWidth="1"/>
    <col min="15" max="15" width="5" customWidth="1"/>
    <col min="16" max="16" width="4.7109375" customWidth="1"/>
  </cols>
  <sheetData>
    <row r="1" spans="1:16" ht="18" x14ac:dyDescent="0.25">
      <c r="A1" s="57" t="s">
        <v>484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318" t="s">
        <v>4</v>
      </c>
      <c r="P1" s="56"/>
    </row>
    <row r="2" spans="1:16" x14ac:dyDescent="0.25">
      <c r="A2" s="55" t="s">
        <v>123</v>
      </c>
      <c r="B2" s="55"/>
      <c r="C2" s="316" t="s">
        <v>1</v>
      </c>
      <c r="D2" s="316"/>
      <c r="E2" s="316"/>
      <c r="F2" s="316"/>
      <c r="G2" s="316"/>
      <c r="H2" s="316"/>
      <c r="I2" s="316"/>
      <c r="J2" s="316"/>
      <c r="K2" s="316"/>
      <c r="L2" s="316"/>
      <c r="M2" s="316"/>
      <c r="N2" s="316"/>
      <c r="O2" s="318"/>
      <c r="P2" s="320" t="s">
        <v>124</v>
      </c>
    </row>
    <row r="3" spans="1:16" ht="15.75" thickBot="1" x14ac:dyDescent="0.3">
      <c r="A3" s="58" t="s">
        <v>3</v>
      </c>
      <c r="B3" s="58"/>
      <c r="C3" s="323" t="s">
        <v>16</v>
      </c>
      <c r="D3" s="323"/>
      <c r="E3" s="322" t="s">
        <v>14</v>
      </c>
      <c r="F3" s="322"/>
      <c r="G3" s="69" t="s">
        <v>20</v>
      </c>
      <c r="H3" s="69"/>
      <c r="I3" s="323" t="s">
        <v>13</v>
      </c>
      <c r="J3" s="323"/>
      <c r="K3" s="175" t="s">
        <v>15</v>
      </c>
      <c r="L3" s="176"/>
      <c r="M3" s="325" t="s">
        <v>16</v>
      </c>
      <c r="N3" s="323"/>
      <c r="O3" s="319"/>
      <c r="P3" s="321"/>
    </row>
    <row r="4" spans="1:16" ht="15.75" thickTop="1" x14ac:dyDescent="0.25">
      <c r="A4" s="51" t="s">
        <v>15</v>
      </c>
      <c r="B4" s="51"/>
      <c r="C4" s="316">
        <v>17</v>
      </c>
      <c r="D4" s="316"/>
      <c r="E4" s="316">
        <v>28</v>
      </c>
      <c r="F4" s="316"/>
      <c r="G4" s="316">
        <v>25</v>
      </c>
      <c r="H4" s="316"/>
      <c r="I4" s="316">
        <v>24</v>
      </c>
      <c r="J4" s="316"/>
      <c r="K4" s="316">
        <v>30</v>
      </c>
      <c r="L4" s="316"/>
      <c r="M4" s="316">
        <v>0</v>
      </c>
      <c r="N4" s="316"/>
      <c r="O4" s="53">
        <f>SUM(C4:N4)</f>
        <v>124</v>
      </c>
      <c r="P4" s="54">
        <f>AVERAGE(C4:N4)</f>
        <v>20.666666666666668</v>
      </c>
    </row>
    <row r="5" spans="1:16" x14ac:dyDescent="0.25">
      <c r="A5" s="51" t="s">
        <v>20</v>
      </c>
      <c r="B5" s="51"/>
      <c r="C5" s="317">
        <v>5</v>
      </c>
      <c r="D5" s="317"/>
      <c r="E5" s="316">
        <v>8</v>
      </c>
      <c r="F5" s="316"/>
      <c r="G5" s="316">
        <v>8</v>
      </c>
      <c r="H5" s="316"/>
      <c r="I5" s="316">
        <v>10</v>
      </c>
      <c r="J5" s="316"/>
      <c r="K5" s="316">
        <v>6</v>
      </c>
      <c r="L5" s="316"/>
      <c r="M5" s="316">
        <v>0</v>
      </c>
      <c r="N5" s="316"/>
      <c r="O5" s="53">
        <f t="shared" ref="O5:O8" si="0">SUM(C5:N5)</f>
        <v>37</v>
      </c>
      <c r="P5" s="54">
        <f t="shared" ref="P5:P9" si="1">AVERAGE(C5:N5)</f>
        <v>6.166666666666667</v>
      </c>
    </row>
    <row r="6" spans="1:16" x14ac:dyDescent="0.25">
      <c r="A6" s="51" t="s">
        <v>14</v>
      </c>
      <c r="B6" s="51"/>
      <c r="C6" s="317">
        <v>15</v>
      </c>
      <c r="D6" s="317"/>
      <c r="E6" s="316">
        <v>29</v>
      </c>
      <c r="F6" s="316"/>
      <c r="G6" s="316">
        <v>19</v>
      </c>
      <c r="H6" s="316"/>
      <c r="I6" s="316">
        <v>19</v>
      </c>
      <c r="J6" s="316"/>
      <c r="K6" s="316">
        <v>20</v>
      </c>
      <c r="L6" s="316"/>
      <c r="M6" s="316">
        <v>0</v>
      </c>
      <c r="N6" s="316"/>
      <c r="O6" s="53">
        <f t="shared" si="0"/>
        <v>102</v>
      </c>
      <c r="P6" s="54">
        <f t="shared" si="1"/>
        <v>17</v>
      </c>
    </row>
    <row r="7" spans="1:16" x14ac:dyDescent="0.25">
      <c r="A7" s="51" t="s">
        <v>13</v>
      </c>
      <c r="B7" s="51"/>
      <c r="C7" s="317">
        <v>8</v>
      </c>
      <c r="D7" s="317"/>
      <c r="E7" s="316">
        <v>11</v>
      </c>
      <c r="F7" s="316"/>
      <c r="G7" s="316">
        <v>7</v>
      </c>
      <c r="H7" s="316"/>
      <c r="I7" s="316">
        <v>19</v>
      </c>
      <c r="J7" s="316"/>
      <c r="K7" s="316">
        <v>11</v>
      </c>
      <c r="L7" s="316"/>
      <c r="M7" s="316">
        <v>0</v>
      </c>
      <c r="N7" s="316"/>
      <c r="O7" s="53">
        <f t="shared" si="0"/>
        <v>56</v>
      </c>
      <c r="P7" s="54">
        <f t="shared" si="1"/>
        <v>9.3333333333333339</v>
      </c>
    </row>
    <row r="8" spans="1:16" ht="15.75" thickBot="1" x14ac:dyDescent="0.3">
      <c r="A8" s="172" t="s">
        <v>16</v>
      </c>
      <c r="B8" s="172"/>
      <c r="C8" s="324">
        <v>28</v>
      </c>
      <c r="D8" s="324"/>
      <c r="E8" s="324">
        <v>19</v>
      </c>
      <c r="F8" s="324"/>
      <c r="G8" s="324">
        <v>14</v>
      </c>
      <c r="H8" s="324"/>
      <c r="I8" s="324">
        <v>25</v>
      </c>
      <c r="J8" s="324"/>
      <c r="K8" s="324">
        <v>17</v>
      </c>
      <c r="L8" s="324"/>
      <c r="M8" s="324">
        <v>0</v>
      </c>
      <c r="N8" s="324"/>
      <c r="O8" s="173">
        <f t="shared" si="0"/>
        <v>103</v>
      </c>
      <c r="P8" s="174">
        <f t="shared" si="1"/>
        <v>17.166666666666668</v>
      </c>
    </row>
    <row r="9" spans="1:16" x14ac:dyDescent="0.25">
      <c r="A9" s="52" t="s">
        <v>125</v>
      </c>
      <c r="B9" s="52"/>
      <c r="C9" s="315">
        <f>SUM(C4:D8)</f>
        <v>73</v>
      </c>
      <c r="D9" s="315"/>
      <c r="E9" s="315">
        <f t="shared" ref="E9" si="2">SUM(E4:F8)</f>
        <v>95</v>
      </c>
      <c r="F9" s="315"/>
      <c r="G9" s="315">
        <f t="shared" ref="G9" si="3">SUM(G4:H8)</f>
        <v>73</v>
      </c>
      <c r="H9" s="315"/>
      <c r="I9" s="315">
        <f t="shared" ref="I9" si="4">SUM(I4:J8)</f>
        <v>97</v>
      </c>
      <c r="J9" s="315"/>
      <c r="K9" s="315">
        <f t="shared" ref="K9" si="5">SUM(K4:L8)</f>
        <v>84</v>
      </c>
      <c r="L9" s="315"/>
      <c r="M9" s="315">
        <f t="shared" ref="M9" si="6">SUM(M4:N8)</f>
        <v>0</v>
      </c>
      <c r="N9" s="315"/>
      <c r="O9" s="53">
        <f>SUM(C9:N9)</f>
        <v>422</v>
      </c>
      <c r="P9" s="54">
        <f t="shared" si="1"/>
        <v>70.333333333333329</v>
      </c>
    </row>
    <row r="12" spans="1:16" ht="18" x14ac:dyDescent="0.25">
      <c r="A12" s="57" t="s">
        <v>483</v>
      </c>
      <c r="B12" s="55"/>
      <c r="C12" s="55"/>
      <c r="D12" s="55"/>
      <c r="E12" s="55"/>
      <c r="F12" s="55"/>
      <c r="G12" s="55"/>
      <c r="H12" s="55"/>
      <c r="I12" s="55"/>
      <c r="J12" s="55"/>
      <c r="K12" s="55"/>
      <c r="L12" s="55"/>
      <c r="M12" s="55"/>
      <c r="N12" s="55"/>
      <c r="O12" s="318" t="s">
        <v>4</v>
      </c>
      <c r="P12" s="56"/>
    </row>
    <row r="13" spans="1:16" x14ac:dyDescent="0.25">
      <c r="A13" s="55" t="s">
        <v>123</v>
      </c>
      <c r="B13" s="55"/>
      <c r="C13" s="316" t="s">
        <v>1</v>
      </c>
      <c r="D13" s="316"/>
      <c r="E13" s="316"/>
      <c r="F13" s="316"/>
      <c r="G13" s="316"/>
      <c r="H13" s="316"/>
      <c r="I13" s="316"/>
      <c r="J13" s="316"/>
      <c r="K13" s="316"/>
      <c r="L13" s="316"/>
      <c r="M13" s="316"/>
      <c r="N13" s="316"/>
      <c r="O13" s="318"/>
      <c r="P13" s="320" t="s">
        <v>124</v>
      </c>
    </row>
    <row r="14" spans="1:16" ht="15.75" thickBot="1" x14ac:dyDescent="0.3">
      <c r="A14" s="58" t="s">
        <v>3</v>
      </c>
      <c r="B14" s="58"/>
      <c r="C14" s="322" t="s">
        <v>14</v>
      </c>
      <c r="D14" s="322"/>
      <c r="E14" s="323" t="s">
        <v>20</v>
      </c>
      <c r="F14" s="323"/>
      <c r="G14" s="323" t="s">
        <v>13</v>
      </c>
      <c r="H14" s="323"/>
      <c r="I14" s="323" t="s">
        <v>15</v>
      </c>
      <c r="J14" s="323"/>
      <c r="K14" s="323" t="s">
        <v>16</v>
      </c>
      <c r="L14" s="323"/>
      <c r="M14" s="323" t="s">
        <v>14</v>
      </c>
      <c r="N14" s="323"/>
      <c r="O14" s="319"/>
      <c r="P14" s="321"/>
    </row>
    <row r="15" spans="1:16" ht="15.75" thickTop="1" x14ac:dyDescent="0.25">
      <c r="A15" s="51" t="s">
        <v>15</v>
      </c>
      <c r="B15" s="51"/>
      <c r="C15" s="316">
        <v>18</v>
      </c>
      <c r="D15" s="316"/>
      <c r="E15" s="316">
        <v>22</v>
      </c>
      <c r="F15" s="316"/>
      <c r="G15" s="316">
        <v>23</v>
      </c>
      <c r="H15" s="316"/>
      <c r="I15" s="316">
        <v>35</v>
      </c>
      <c r="J15" s="316"/>
      <c r="K15" s="316">
        <v>22</v>
      </c>
      <c r="L15" s="316"/>
      <c r="M15" s="316">
        <v>21</v>
      </c>
      <c r="N15" s="316"/>
      <c r="O15" s="147">
        <f>SUM(C15:N15)</f>
        <v>141</v>
      </c>
      <c r="P15" s="54">
        <f>AVERAGE(C15:N15)</f>
        <v>23.5</v>
      </c>
    </row>
    <row r="16" spans="1:16" x14ac:dyDescent="0.25">
      <c r="A16" s="51" t="s">
        <v>20</v>
      </c>
      <c r="B16" s="51"/>
      <c r="C16" s="317">
        <v>6</v>
      </c>
      <c r="D16" s="317"/>
      <c r="E16" s="316">
        <v>8</v>
      </c>
      <c r="F16" s="316"/>
      <c r="G16" s="316">
        <v>5</v>
      </c>
      <c r="H16" s="316"/>
      <c r="I16" s="317">
        <v>7</v>
      </c>
      <c r="J16" s="317"/>
      <c r="K16" s="317">
        <v>4</v>
      </c>
      <c r="L16" s="317"/>
      <c r="M16" s="317">
        <v>7</v>
      </c>
      <c r="N16" s="317"/>
      <c r="O16" s="147">
        <f t="shared" ref="O16:O19" si="7">SUM(C16:N16)</f>
        <v>37</v>
      </c>
      <c r="P16" s="54">
        <f t="shared" ref="P16:P20" si="8">AVERAGE(C16:N16)</f>
        <v>6.166666666666667</v>
      </c>
    </row>
    <row r="17" spans="1:16" x14ac:dyDescent="0.25">
      <c r="A17" s="51" t="s">
        <v>14</v>
      </c>
      <c r="B17" s="51"/>
      <c r="C17" s="317">
        <v>15</v>
      </c>
      <c r="D17" s="317"/>
      <c r="E17" s="316">
        <v>12</v>
      </c>
      <c r="F17" s="316"/>
      <c r="G17" s="316">
        <v>8</v>
      </c>
      <c r="H17" s="316"/>
      <c r="I17" s="316">
        <v>18</v>
      </c>
      <c r="J17" s="316"/>
      <c r="K17" s="316">
        <v>11</v>
      </c>
      <c r="L17" s="316"/>
      <c r="M17" s="316">
        <v>16</v>
      </c>
      <c r="N17" s="316"/>
      <c r="O17" s="147">
        <f t="shared" si="7"/>
        <v>80</v>
      </c>
      <c r="P17" s="54">
        <f t="shared" si="8"/>
        <v>13.333333333333334</v>
      </c>
    </row>
    <row r="18" spans="1:16" x14ac:dyDescent="0.25">
      <c r="A18" s="51" t="s">
        <v>13</v>
      </c>
      <c r="B18" s="51"/>
      <c r="C18" s="317">
        <v>14</v>
      </c>
      <c r="D18" s="317"/>
      <c r="E18" s="316">
        <v>10</v>
      </c>
      <c r="F18" s="316"/>
      <c r="G18" s="316">
        <v>18</v>
      </c>
      <c r="H18" s="316"/>
      <c r="I18" s="317">
        <v>17</v>
      </c>
      <c r="J18" s="317"/>
      <c r="K18" s="317">
        <v>16</v>
      </c>
      <c r="L18" s="317"/>
      <c r="M18" s="317">
        <v>14</v>
      </c>
      <c r="N18" s="317"/>
      <c r="O18" s="147">
        <f t="shared" si="7"/>
        <v>89</v>
      </c>
      <c r="P18" s="54">
        <f t="shared" si="8"/>
        <v>14.833333333333334</v>
      </c>
    </row>
    <row r="19" spans="1:16" x14ac:dyDescent="0.25">
      <c r="A19" s="64" t="s">
        <v>16</v>
      </c>
      <c r="B19" s="64"/>
      <c r="C19" s="314">
        <v>22</v>
      </c>
      <c r="D19" s="314"/>
      <c r="E19" s="314">
        <v>12</v>
      </c>
      <c r="F19" s="314"/>
      <c r="G19" s="314">
        <v>14</v>
      </c>
      <c r="H19" s="314"/>
      <c r="I19" s="314">
        <v>13</v>
      </c>
      <c r="J19" s="314"/>
      <c r="K19" s="314">
        <v>23</v>
      </c>
      <c r="L19" s="314"/>
      <c r="M19" s="314">
        <v>17</v>
      </c>
      <c r="N19" s="314"/>
      <c r="O19" s="62">
        <f t="shared" si="7"/>
        <v>101</v>
      </c>
      <c r="P19" s="63">
        <f t="shared" si="8"/>
        <v>16.833333333333332</v>
      </c>
    </row>
    <row r="20" spans="1:16" x14ac:dyDescent="0.25">
      <c r="A20" s="52" t="s">
        <v>125</v>
      </c>
      <c r="B20" s="52"/>
      <c r="C20" s="315">
        <f>SUM(C15:D19)</f>
        <v>75</v>
      </c>
      <c r="D20" s="315"/>
      <c r="E20" s="315">
        <f t="shared" ref="E20" si="9">SUM(E15:F19)</f>
        <v>64</v>
      </c>
      <c r="F20" s="315"/>
      <c r="G20" s="315">
        <f t="shared" ref="G20" si="10">SUM(G15:H19)</f>
        <v>68</v>
      </c>
      <c r="H20" s="315"/>
      <c r="I20" s="315">
        <f t="shared" ref="I20" si="11">SUM(I15:J19)</f>
        <v>90</v>
      </c>
      <c r="J20" s="315"/>
      <c r="K20" s="315">
        <f t="shared" ref="K20" si="12">SUM(K15:L19)</f>
        <v>76</v>
      </c>
      <c r="L20" s="315"/>
      <c r="M20" s="315">
        <f t="shared" ref="M20" si="13">SUM(M15:N19)</f>
        <v>75</v>
      </c>
      <c r="N20" s="315"/>
      <c r="O20" s="147">
        <f>SUM(C20:N20)</f>
        <v>448</v>
      </c>
      <c r="P20" s="54">
        <f t="shared" si="8"/>
        <v>74.666666666666671</v>
      </c>
    </row>
  </sheetData>
  <mergeCells count="88">
    <mergeCell ref="P2:P3"/>
    <mergeCell ref="O1:O3"/>
    <mergeCell ref="M7:N7"/>
    <mergeCell ref="K6:L6"/>
    <mergeCell ref="M6:N6"/>
    <mergeCell ref="M5:N5"/>
    <mergeCell ref="K4:L4"/>
    <mergeCell ref="M4:N4"/>
    <mergeCell ref="C2:N2"/>
    <mergeCell ref="M3:N3"/>
    <mergeCell ref="C3:D3"/>
    <mergeCell ref="I3:J3"/>
    <mergeCell ref="E3:F3"/>
    <mergeCell ref="K5:L5"/>
    <mergeCell ref="C7:D7"/>
    <mergeCell ref="E7:F7"/>
    <mergeCell ref="M8:N8"/>
    <mergeCell ref="C9:D9"/>
    <mergeCell ref="E9:F9"/>
    <mergeCell ref="G9:H9"/>
    <mergeCell ref="I9:J9"/>
    <mergeCell ref="K9:L9"/>
    <mergeCell ref="M9:N9"/>
    <mergeCell ref="C8:D8"/>
    <mergeCell ref="E8:F8"/>
    <mergeCell ref="G8:H8"/>
    <mergeCell ref="I8:J8"/>
    <mergeCell ref="K8:L8"/>
    <mergeCell ref="G7:H7"/>
    <mergeCell ref="I7:J7"/>
    <mergeCell ref="K7:L7"/>
    <mergeCell ref="C6:D6"/>
    <mergeCell ref="E6:F6"/>
    <mergeCell ref="G6:H6"/>
    <mergeCell ref="I6:J6"/>
    <mergeCell ref="C4:D4"/>
    <mergeCell ref="E4:F4"/>
    <mergeCell ref="G4:H4"/>
    <mergeCell ref="I4:J4"/>
    <mergeCell ref="C5:D5"/>
    <mergeCell ref="E5:F5"/>
    <mergeCell ref="G5:H5"/>
    <mergeCell ref="I5:J5"/>
    <mergeCell ref="O12:O14"/>
    <mergeCell ref="C13:N13"/>
    <mergeCell ref="P13:P14"/>
    <mergeCell ref="C14:D14"/>
    <mergeCell ref="E14:F14"/>
    <mergeCell ref="G14:H14"/>
    <mergeCell ref="I14:J14"/>
    <mergeCell ref="K14:L14"/>
    <mergeCell ref="M14:N14"/>
    <mergeCell ref="M15:N15"/>
    <mergeCell ref="C16:D16"/>
    <mergeCell ref="E16:F16"/>
    <mergeCell ref="G16:H16"/>
    <mergeCell ref="I16:J16"/>
    <mergeCell ref="K16:L16"/>
    <mergeCell ref="M16:N16"/>
    <mergeCell ref="C15:D15"/>
    <mergeCell ref="E15:F15"/>
    <mergeCell ref="G15:H15"/>
    <mergeCell ref="I15:J15"/>
    <mergeCell ref="K15:L15"/>
    <mergeCell ref="M17:N17"/>
    <mergeCell ref="C18:D18"/>
    <mergeCell ref="E18:F18"/>
    <mergeCell ref="G18:H18"/>
    <mergeCell ref="I18:J18"/>
    <mergeCell ref="K18:L18"/>
    <mergeCell ref="M18:N18"/>
    <mergeCell ref="C17:D17"/>
    <mergeCell ref="E17:F17"/>
    <mergeCell ref="G17:H17"/>
    <mergeCell ref="I17:J17"/>
    <mergeCell ref="K17:L17"/>
    <mergeCell ref="M19:N19"/>
    <mergeCell ref="C20:D20"/>
    <mergeCell ref="E20:F20"/>
    <mergeCell ref="G20:H20"/>
    <mergeCell ref="I20:J20"/>
    <mergeCell ref="K20:L20"/>
    <mergeCell ref="M20:N20"/>
    <mergeCell ref="C19:D19"/>
    <mergeCell ref="E19:F19"/>
    <mergeCell ref="G19:H19"/>
    <mergeCell ref="I19:J19"/>
    <mergeCell ref="K19:L19"/>
  </mergeCells>
  <conditionalFormatting sqref="P9">
    <cfRule type="cellIs" priority="2" operator="between">
      <formula>1</formula>
      <formula>99</formula>
    </cfRule>
  </conditionalFormatting>
  <conditionalFormatting sqref="P20">
    <cfRule type="cellIs" priority="1" operator="between">
      <formula>1</formula>
      <formula>99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9</vt:i4>
      </vt:variant>
    </vt:vector>
  </HeadingPairs>
  <TitlesOfParts>
    <vt:vector size="9" baseType="lpstr">
      <vt:lpstr>Inviduellt</vt:lpstr>
      <vt:lpstr>Lagtävlingar</vt:lpstr>
      <vt:lpstr>Överum</vt:lpstr>
      <vt:lpstr>Vimmerby 1</vt:lpstr>
      <vt:lpstr>Hultsfred </vt:lpstr>
      <vt:lpstr>Västervik</vt:lpstr>
      <vt:lpstr>Ankarsrum</vt:lpstr>
      <vt:lpstr>Vimmerby 2</vt:lpstr>
      <vt:lpstr>Statistik</vt:lpstr>
    </vt:vector>
  </TitlesOfParts>
  <Company>Volvohandelns Utvecklings AB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Strömberg Fredrik</dc:creator>
  <cp:lastModifiedBy>Ing-Marie</cp:lastModifiedBy>
  <cp:lastPrinted>2015-03-30T12:37:23Z</cp:lastPrinted>
  <dcterms:created xsi:type="dcterms:W3CDTF">2014-03-02T18:47:40Z</dcterms:created>
  <dcterms:modified xsi:type="dcterms:W3CDTF">2015-04-12T20:38:28Z</dcterms:modified>
</cp:coreProperties>
</file>